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uti_rastogi\Documents\EquityMaster\Analysis\AnalysisTool\dbscripts\"/>
    </mc:Choice>
  </mc:AlternateContent>
  <bookViews>
    <workbookView xWindow="0" yWindow="0" windowWidth="18000" windowHeight="7380"/>
  </bookViews>
  <sheets>
    <sheet name="IDMASTER" sheetId="1" r:id="rId1"/>
    <sheet name="SECTOR" sheetId="2" r:id="rId2"/>
  </sheets>
  <calcPr calcId="152511"/>
</workbook>
</file>

<file path=xl/calcChain.xml><?xml version="1.0" encoding="utf-8"?>
<calcChain xmlns="http://schemas.openxmlformats.org/spreadsheetml/2006/main">
  <c r="T107" i="1" l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AB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AB110" i="1"/>
  <c r="T111" i="1"/>
  <c r="U111" i="1"/>
  <c r="V111" i="1"/>
  <c r="W111" i="1"/>
  <c r="X111" i="1"/>
  <c r="Y111" i="1"/>
  <c r="Z111" i="1"/>
  <c r="AA111" i="1"/>
  <c r="S112" i="1"/>
  <c r="T112" i="1"/>
  <c r="U112" i="1"/>
  <c r="V112" i="1"/>
  <c r="W112" i="1"/>
  <c r="X112" i="1"/>
  <c r="Y112" i="1"/>
  <c r="Z112" i="1"/>
  <c r="AA112" i="1"/>
  <c r="AB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S116" i="1"/>
  <c r="T116" i="1"/>
  <c r="U116" i="1"/>
  <c r="V116" i="1"/>
  <c r="W116" i="1"/>
  <c r="X116" i="1"/>
  <c r="Y116" i="1"/>
  <c r="Z116" i="1"/>
  <c r="AA116" i="1"/>
  <c r="AB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AB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AB126" i="1"/>
  <c r="T127" i="1"/>
  <c r="U127" i="1"/>
  <c r="V127" i="1"/>
  <c r="W127" i="1"/>
  <c r="X127" i="1"/>
  <c r="Y127" i="1"/>
  <c r="Z127" i="1"/>
  <c r="AA127" i="1"/>
  <c r="S128" i="1"/>
  <c r="T128" i="1"/>
  <c r="U128" i="1"/>
  <c r="V128" i="1"/>
  <c r="W128" i="1"/>
  <c r="X128" i="1"/>
  <c r="Y128" i="1"/>
  <c r="Z128" i="1"/>
  <c r="AA128" i="1"/>
  <c r="AB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AB130" i="1"/>
  <c r="T131" i="1"/>
  <c r="U131" i="1"/>
  <c r="V131" i="1"/>
  <c r="W131" i="1"/>
  <c r="X131" i="1"/>
  <c r="Y131" i="1"/>
  <c r="Z131" i="1"/>
  <c r="AA131" i="1"/>
  <c r="S132" i="1"/>
  <c r="T132" i="1"/>
  <c r="U132" i="1"/>
  <c r="V132" i="1"/>
  <c r="W132" i="1"/>
  <c r="X132" i="1"/>
  <c r="Y132" i="1"/>
  <c r="Z132" i="1"/>
  <c r="AA132" i="1"/>
  <c r="AB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S136" i="1"/>
  <c r="T136" i="1"/>
  <c r="U136" i="1"/>
  <c r="V136" i="1"/>
  <c r="W136" i="1"/>
  <c r="X136" i="1"/>
  <c r="Y136" i="1"/>
  <c r="Z136" i="1"/>
  <c r="AA136" i="1"/>
  <c r="AB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AB138" i="1"/>
  <c r="T139" i="1"/>
  <c r="U139" i="1"/>
  <c r="V139" i="1"/>
  <c r="W139" i="1"/>
  <c r="X139" i="1"/>
  <c r="Y139" i="1"/>
  <c r="Z139" i="1"/>
  <c r="AA139" i="1"/>
  <c r="S140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S142" i="1"/>
  <c r="T142" i="1"/>
  <c r="U142" i="1"/>
  <c r="V142" i="1"/>
  <c r="W142" i="1"/>
  <c r="X142" i="1"/>
  <c r="Y142" i="1"/>
  <c r="Z142" i="1"/>
  <c r="AA142" i="1"/>
  <c r="AB142" i="1"/>
  <c r="S143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S146" i="1"/>
  <c r="T146" i="1"/>
  <c r="U146" i="1"/>
  <c r="V146" i="1"/>
  <c r="W146" i="1"/>
  <c r="X146" i="1"/>
  <c r="Y146" i="1"/>
  <c r="Z146" i="1"/>
  <c r="AA146" i="1"/>
  <c r="AB146" i="1"/>
  <c r="S147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S150" i="1"/>
  <c r="T150" i="1"/>
  <c r="U150" i="1"/>
  <c r="V150" i="1"/>
  <c r="W150" i="1"/>
  <c r="X150" i="1"/>
  <c r="Y150" i="1"/>
  <c r="Z150" i="1"/>
  <c r="AA150" i="1"/>
  <c r="AB150" i="1"/>
  <c r="S151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S154" i="1"/>
  <c r="T154" i="1"/>
  <c r="U154" i="1"/>
  <c r="V154" i="1"/>
  <c r="W154" i="1"/>
  <c r="X154" i="1"/>
  <c r="Y154" i="1"/>
  <c r="Z154" i="1"/>
  <c r="AA154" i="1"/>
  <c r="AB154" i="1"/>
  <c r="S155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S158" i="1"/>
  <c r="T158" i="1"/>
  <c r="U158" i="1"/>
  <c r="V158" i="1"/>
  <c r="W158" i="1"/>
  <c r="X158" i="1"/>
  <c r="Y158" i="1"/>
  <c r="Z158" i="1"/>
  <c r="AA158" i="1"/>
  <c r="AB158" i="1"/>
  <c r="S159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S162" i="1"/>
  <c r="T162" i="1"/>
  <c r="U162" i="1"/>
  <c r="V162" i="1"/>
  <c r="W162" i="1"/>
  <c r="X162" i="1"/>
  <c r="Y162" i="1"/>
  <c r="Z162" i="1"/>
  <c r="AA162" i="1"/>
  <c r="AB162" i="1"/>
  <c r="S163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S166" i="1"/>
  <c r="T166" i="1"/>
  <c r="U166" i="1"/>
  <c r="V166" i="1"/>
  <c r="W166" i="1"/>
  <c r="X166" i="1"/>
  <c r="Y166" i="1"/>
  <c r="Z166" i="1"/>
  <c r="AA166" i="1"/>
  <c r="AB166" i="1"/>
  <c r="S167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S170" i="1"/>
  <c r="T170" i="1"/>
  <c r="U170" i="1"/>
  <c r="V170" i="1"/>
  <c r="W170" i="1"/>
  <c r="X170" i="1"/>
  <c r="Y170" i="1"/>
  <c r="Z170" i="1"/>
  <c r="AA170" i="1"/>
  <c r="AB170" i="1"/>
  <c r="S171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S174" i="1"/>
  <c r="T174" i="1"/>
  <c r="U174" i="1"/>
  <c r="V174" i="1"/>
  <c r="W174" i="1"/>
  <c r="X174" i="1"/>
  <c r="Y174" i="1"/>
  <c r="Z174" i="1"/>
  <c r="AA174" i="1"/>
  <c r="AB174" i="1"/>
  <c r="S175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S178" i="1"/>
  <c r="T178" i="1"/>
  <c r="U178" i="1"/>
  <c r="V178" i="1"/>
  <c r="W178" i="1"/>
  <c r="X178" i="1"/>
  <c r="Y178" i="1"/>
  <c r="Z178" i="1"/>
  <c r="AA178" i="1"/>
  <c r="AB178" i="1"/>
  <c r="S179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S182" i="1"/>
  <c r="T182" i="1"/>
  <c r="U182" i="1"/>
  <c r="V182" i="1"/>
  <c r="W182" i="1"/>
  <c r="X182" i="1"/>
  <c r="Y182" i="1"/>
  <c r="Z182" i="1"/>
  <c r="AA182" i="1"/>
  <c r="AB182" i="1"/>
  <c r="S183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S186" i="1"/>
  <c r="T186" i="1"/>
  <c r="U186" i="1"/>
  <c r="V186" i="1"/>
  <c r="W186" i="1"/>
  <c r="X186" i="1"/>
  <c r="Y186" i="1"/>
  <c r="Z186" i="1"/>
  <c r="AA186" i="1"/>
  <c r="AB186" i="1"/>
  <c r="S187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S190" i="1"/>
  <c r="T190" i="1"/>
  <c r="U190" i="1"/>
  <c r="V190" i="1"/>
  <c r="W190" i="1"/>
  <c r="X190" i="1"/>
  <c r="Y190" i="1"/>
  <c r="Z190" i="1"/>
  <c r="AA190" i="1"/>
  <c r="AB190" i="1"/>
  <c r="S191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S194" i="1"/>
  <c r="T194" i="1"/>
  <c r="U194" i="1"/>
  <c r="V194" i="1"/>
  <c r="W194" i="1"/>
  <c r="X194" i="1"/>
  <c r="Y194" i="1"/>
  <c r="Z194" i="1"/>
  <c r="AA194" i="1"/>
  <c r="AB194" i="1"/>
  <c r="S195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I107" i="1"/>
  <c r="S107" i="1" s="1"/>
  <c r="I108" i="1"/>
  <c r="S108" i="1" s="1"/>
  <c r="I109" i="1"/>
  <c r="S109" i="1" s="1"/>
  <c r="I110" i="1"/>
  <c r="S110" i="1" s="1"/>
  <c r="I111" i="1"/>
  <c r="S111" i="1" s="1"/>
  <c r="I112" i="1"/>
  <c r="I113" i="1"/>
  <c r="S113" i="1" s="1"/>
  <c r="I114" i="1"/>
  <c r="S114" i="1" s="1"/>
  <c r="I115" i="1"/>
  <c r="S115" i="1" s="1"/>
  <c r="I116" i="1"/>
  <c r="I117" i="1"/>
  <c r="S117" i="1" s="1"/>
  <c r="I118" i="1"/>
  <c r="S118" i="1" s="1"/>
  <c r="I119" i="1"/>
  <c r="S119" i="1" s="1"/>
  <c r="I120" i="1"/>
  <c r="S120" i="1" s="1"/>
  <c r="I121" i="1"/>
  <c r="S121" i="1" s="1"/>
  <c r="I122" i="1"/>
  <c r="S122" i="1" s="1"/>
  <c r="I123" i="1"/>
  <c r="S123" i="1" s="1"/>
  <c r="I124" i="1"/>
  <c r="AB124" i="1" s="1"/>
  <c r="I125" i="1"/>
  <c r="S125" i="1" s="1"/>
  <c r="I126" i="1"/>
  <c r="S126" i="1" s="1"/>
  <c r="I127" i="1"/>
  <c r="S127" i="1" s="1"/>
  <c r="I128" i="1"/>
  <c r="I129" i="1"/>
  <c r="S129" i="1" s="1"/>
  <c r="I130" i="1"/>
  <c r="S130" i="1" s="1"/>
  <c r="I131" i="1"/>
  <c r="S131" i="1" s="1"/>
  <c r="I132" i="1"/>
  <c r="I133" i="1"/>
  <c r="S133" i="1" s="1"/>
  <c r="I134" i="1"/>
  <c r="S134" i="1" s="1"/>
  <c r="I135" i="1"/>
  <c r="S135" i="1" s="1"/>
  <c r="I136" i="1"/>
  <c r="I137" i="1"/>
  <c r="S137" i="1" s="1"/>
  <c r="I138" i="1"/>
  <c r="S138" i="1" s="1"/>
  <c r="I139" i="1"/>
  <c r="S139" i="1" s="1"/>
  <c r="I140" i="1"/>
  <c r="AB140" i="1" s="1"/>
  <c r="I141" i="1"/>
  <c r="AB141" i="1" s="1"/>
  <c r="I142" i="1"/>
  <c r="I143" i="1"/>
  <c r="AB143" i="1" s="1"/>
  <c r="I144" i="1"/>
  <c r="S144" i="1" s="1"/>
  <c r="I145" i="1"/>
  <c r="AB145" i="1" s="1"/>
  <c r="I146" i="1"/>
  <c r="I147" i="1"/>
  <c r="AB147" i="1" s="1"/>
  <c r="I148" i="1"/>
  <c r="S148" i="1" s="1"/>
  <c r="I149" i="1"/>
  <c r="AB149" i="1" s="1"/>
  <c r="I150" i="1"/>
  <c r="I151" i="1"/>
  <c r="AB151" i="1" s="1"/>
  <c r="I152" i="1"/>
  <c r="S152" i="1" s="1"/>
  <c r="I153" i="1"/>
  <c r="AB153" i="1" s="1"/>
  <c r="I154" i="1"/>
  <c r="I155" i="1"/>
  <c r="AB155" i="1" s="1"/>
  <c r="I156" i="1"/>
  <c r="S156" i="1" s="1"/>
  <c r="I157" i="1"/>
  <c r="AB157" i="1" s="1"/>
  <c r="I158" i="1"/>
  <c r="I159" i="1"/>
  <c r="AB159" i="1" s="1"/>
  <c r="I160" i="1"/>
  <c r="S160" i="1" s="1"/>
  <c r="I161" i="1"/>
  <c r="AB161" i="1" s="1"/>
  <c r="I162" i="1"/>
  <c r="I163" i="1"/>
  <c r="AB163" i="1" s="1"/>
  <c r="I164" i="1"/>
  <c r="S164" i="1" s="1"/>
  <c r="I165" i="1"/>
  <c r="AB165" i="1" s="1"/>
  <c r="I166" i="1"/>
  <c r="I167" i="1"/>
  <c r="AB167" i="1" s="1"/>
  <c r="I168" i="1"/>
  <c r="S168" i="1" s="1"/>
  <c r="I169" i="1"/>
  <c r="AB169" i="1" s="1"/>
  <c r="I170" i="1"/>
  <c r="I171" i="1"/>
  <c r="AB171" i="1" s="1"/>
  <c r="I172" i="1"/>
  <c r="S172" i="1" s="1"/>
  <c r="I173" i="1"/>
  <c r="AB173" i="1" s="1"/>
  <c r="I174" i="1"/>
  <c r="I175" i="1"/>
  <c r="AB175" i="1" s="1"/>
  <c r="I176" i="1"/>
  <c r="S176" i="1" s="1"/>
  <c r="I177" i="1"/>
  <c r="AB177" i="1" s="1"/>
  <c r="I178" i="1"/>
  <c r="I179" i="1"/>
  <c r="AB179" i="1" s="1"/>
  <c r="I180" i="1"/>
  <c r="S180" i="1" s="1"/>
  <c r="I181" i="1"/>
  <c r="AB181" i="1" s="1"/>
  <c r="I182" i="1"/>
  <c r="I183" i="1"/>
  <c r="AB183" i="1" s="1"/>
  <c r="I184" i="1"/>
  <c r="S184" i="1" s="1"/>
  <c r="I185" i="1"/>
  <c r="AB185" i="1" s="1"/>
  <c r="I186" i="1"/>
  <c r="I187" i="1"/>
  <c r="AB187" i="1" s="1"/>
  <c r="I188" i="1"/>
  <c r="S188" i="1" s="1"/>
  <c r="I189" i="1"/>
  <c r="AB189" i="1" s="1"/>
  <c r="I190" i="1"/>
  <c r="I191" i="1"/>
  <c r="AB191" i="1" s="1"/>
  <c r="I192" i="1"/>
  <c r="S192" i="1" s="1"/>
  <c r="I193" i="1"/>
  <c r="AB193" i="1" s="1"/>
  <c r="I194" i="1"/>
  <c r="I195" i="1"/>
  <c r="AB195" i="1" s="1"/>
  <c r="I196" i="1"/>
  <c r="S196" i="1" s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B114" i="1" l="1"/>
  <c r="AB118" i="1"/>
  <c r="AB120" i="1"/>
  <c r="S124" i="1"/>
  <c r="AB134" i="1"/>
  <c r="AB139" i="1"/>
  <c r="AB137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7" i="1"/>
  <c r="AB109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AB196" i="1"/>
  <c r="AB192" i="1"/>
  <c r="AB188" i="1"/>
  <c r="AB184" i="1"/>
  <c r="AB180" i="1"/>
  <c r="AB176" i="1"/>
  <c r="AB172" i="1"/>
  <c r="AB168" i="1"/>
  <c r="AB164" i="1"/>
  <c r="AB160" i="1"/>
  <c r="AB156" i="1"/>
  <c r="AB152" i="1"/>
  <c r="AB148" i="1"/>
  <c r="AB144" i="1"/>
  <c r="Q106" i="1"/>
  <c r="W106" i="1" s="1"/>
  <c r="Q105" i="1"/>
  <c r="Q104" i="1"/>
  <c r="Q103" i="1"/>
  <c r="W103" i="1" s="1"/>
  <c r="Q102" i="1"/>
  <c r="W102" i="1" s="1"/>
  <c r="Q101" i="1"/>
  <c r="W101" i="1" s="1"/>
  <c r="Q100" i="1"/>
  <c r="W100" i="1" s="1"/>
  <c r="Q99" i="1"/>
  <c r="W99" i="1" s="1"/>
  <c r="Q98" i="1"/>
  <c r="W98" i="1" s="1"/>
  <c r="Q97" i="1"/>
  <c r="W97" i="1" s="1"/>
  <c r="Q96" i="1"/>
  <c r="W96" i="1" s="1"/>
  <c r="Q95" i="1"/>
  <c r="W95" i="1" s="1"/>
  <c r="Q94" i="1"/>
  <c r="Q93" i="1"/>
  <c r="W93" i="1" s="1"/>
  <c r="Q92" i="1"/>
  <c r="Q91" i="1"/>
  <c r="W91" i="1" s="1"/>
  <c r="Q90" i="1"/>
  <c r="W90" i="1" s="1"/>
  <c r="Q89" i="1"/>
  <c r="W89" i="1" s="1"/>
  <c r="Q88" i="1"/>
  <c r="W88" i="1" s="1"/>
  <c r="Q87" i="1"/>
  <c r="W87" i="1" s="1"/>
  <c r="Q86" i="1"/>
  <c r="W86" i="1" s="1"/>
  <c r="Q85" i="1"/>
  <c r="W85" i="1" s="1"/>
  <c r="Q84" i="1"/>
  <c r="Q83" i="1"/>
  <c r="W83" i="1" s="1"/>
  <c r="Q82" i="1"/>
  <c r="W82" i="1" s="1"/>
  <c r="Q81" i="1"/>
  <c r="W81" i="1" s="1"/>
  <c r="Q80" i="1"/>
  <c r="W80" i="1" s="1"/>
  <c r="Q79" i="1"/>
  <c r="W79" i="1" s="1"/>
  <c r="Q78" i="1"/>
  <c r="W78" i="1" s="1"/>
  <c r="Q77" i="1"/>
  <c r="W77" i="1" s="1"/>
  <c r="Q76" i="1"/>
  <c r="Q75" i="1"/>
  <c r="W75" i="1" s="1"/>
  <c r="Q74" i="1"/>
  <c r="W74" i="1" s="1"/>
  <c r="Q73" i="1"/>
  <c r="W73" i="1" s="1"/>
  <c r="Q72" i="1"/>
  <c r="W72" i="1" s="1"/>
  <c r="Q71" i="1"/>
  <c r="W71" i="1" s="1"/>
  <c r="Q70" i="1"/>
  <c r="Q69" i="1"/>
  <c r="Q68" i="1"/>
  <c r="W68" i="1" s="1"/>
  <c r="Q67" i="1"/>
  <c r="W67" i="1" s="1"/>
  <c r="Q66" i="1"/>
  <c r="W66" i="1" s="1"/>
  <c r="Q65" i="1"/>
  <c r="W65" i="1" s="1"/>
  <c r="Q64" i="1"/>
  <c r="W64" i="1" s="1"/>
  <c r="Q63" i="1"/>
  <c r="W63" i="1" s="1"/>
  <c r="Q62" i="1"/>
  <c r="W62" i="1" s="1"/>
  <c r="Q61" i="1"/>
  <c r="W61" i="1" s="1"/>
  <c r="Q60" i="1"/>
  <c r="W60" i="1" s="1"/>
  <c r="Q59" i="1"/>
  <c r="W59" i="1" s="1"/>
  <c r="Q58" i="1"/>
  <c r="W58" i="1" s="1"/>
  <c r="Q57" i="1"/>
  <c r="W57" i="1" s="1"/>
  <c r="Q56" i="1"/>
  <c r="Q55" i="1"/>
  <c r="W55" i="1" s="1"/>
  <c r="Q54" i="1"/>
  <c r="W54" i="1" s="1"/>
  <c r="Q53" i="1"/>
  <c r="W53" i="1" s="1"/>
  <c r="Q52" i="1"/>
  <c r="W52" i="1" s="1"/>
  <c r="Q51" i="1"/>
  <c r="W51" i="1" s="1"/>
  <c r="Q50" i="1"/>
  <c r="W50" i="1" s="1"/>
  <c r="Q49" i="1"/>
  <c r="Q48" i="1"/>
  <c r="Q47" i="1"/>
  <c r="W47" i="1" s="1"/>
  <c r="Q46" i="1"/>
  <c r="W46" i="1" s="1"/>
  <c r="Q45" i="1"/>
  <c r="W45" i="1" s="1"/>
  <c r="Q44" i="1"/>
  <c r="W44" i="1" s="1"/>
  <c r="Q43" i="1"/>
  <c r="W43" i="1" s="1"/>
  <c r="Q42" i="1"/>
  <c r="W42" i="1" s="1"/>
  <c r="Q41" i="1"/>
  <c r="W41" i="1" s="1"/>
  <c r="Q40" i="1"/>
  <c r="Q39" i="1"/>
  <c r="W39" i="1" s="1"/>
  <c r="Q38" i="1"/>
  <c r="Q37" i="1"/>
  <c r="W37" i="1" s="1"/>
  <c r="Q36" i="1"/>
  <c r="W36" i="1" s="1"/>
  <c r="Q35" i="1"/>
  <c r="W35" i="1" s="1"/>
  <c r="Q34" i="1"/>
  <c r="W34" i="1" s="1"/>
  <c r="Q33" i="1"/>
  <c r="Q32" i="1"/>
  <c r="Q31" i="1"/>
  <c r="W31" i="1" s="1"/>
  <c r="Q30" i="1"/>
  <c r="Q29" i="1"/>
  <c r="W29" i="1" s="1"/>
  <c r="Q28" i="1"/>
  <c r="W28" i="1" s="1"/>
  <c r="Q27" i="1"/>
  <c r="W27" i="1" s="1"/>
  <c r="Q26" i="1"/>
  <c r="W26" i="1" s="1"/>
  <c r="Q25" i="1"/>
  <c r="W25" i="1" s="1"/>
  <c r="Q24" i="1"/>
  <c r="W24" i="1" s="1"/>
  <c r="Q23" i="1"/>
  <c r="W23" i="1" s="1"/>
  <c r="Q22" i="1"/>
  <c r="W22" i="1" s="1"/>
  <c r="Q21" i="1"/>
  <c r="W21" i="1" s="1"/>
  <c r="Q20" i="1"/>
  <c r="W20" i="1" s="1"/>
  <c r="Q19" i="1"/>
  <c r="W19" i="1" s="1"/>
  <c r="Q18" i="1"/>
  <c r="W18" i="1" s="1"/>
  <c r="Q17" i="1"/>
  <c r="W17" i="1" s="1"/>
  <c r="Q16" i="1"/>
  <c r="W16" i="1" s="1"/>
  <c r="Q15" i="1"/>
  <c r="W15" i="1" s="1"/>
  <c r="Q14" i="1"/>
  <c r="Q13" i="1"/>
  <c r="W13" i="1" s="1"/>
  <c r="Q12" i="1"/>
  <c r="W12" i="1" s="1"/>
  <c r="Q11" i="1"/>
  <c r="W11" i="1" s="1"/>
  <c r="Q10" i="1"/>
  <c r="W10" i="1" s="1"/>
  <c r="Q9" i="1"/>
  <c r="W9" i="1" s="1"/>
  <c r="Q8" i="1"/>
  <c r="W8" i="1" s="1"/>
  <c r="Q7" i="1"/>
  <c r="W7" i="1" s="1"/>
  <c r="Q6" i="1"/>
  <c r="W6" i="1" s="1"/>
  <c r="Q5" i="1"/>
  <c r="W5" i="1" s="1"/>
  <c r="Q4" i="1"/>
  <c r="W4" i="1" s="1"/>
  <c r="Q3" i="1"/>
  <c r="W3" i="1" s="1"/>
  <c r="Q2" i="1"/>
  <c r="W2" i="1" s="1"/>
  <c r="T2" i="1"/>
  <c r="E34" i="2"/>
  <c r="E33" i="2"/>
  <c r="E30" i="2"/>
  <c r="E29" i="2"/>
  <c r="E26" i="2"/>
  <c r="E25" i="2"/>
  <c r="E22" i="2"/>
  <c r="E21" i="2"/>
  <c r="E18" i="2"/>
  <c r="E17" i="2"/>
  <c r="E14" i="2"/>
  <c r="E13" i="2"/>
  <c r="E10" i="2"/>
  <c r="E9" i="2"/>
  <c r="E6" i="2"/>
  <c r="E5" i="2"/>
  <c r="E2" i="2"/>
  <c r="A35" i="2"/>
  <c r="E35" i="2" s="1"/>
  <c r="A34" i="2"/>
  <c r="A33" i="2"/>
  <c r="A32" i="2"/>
  <c r="E32" i="2" s="1"/>
  <c r="A31" i="2"/>
  <c r="E31" i="2" s="1"/>
  <c r="A30" i="2"/>
  <c r="A29" i="2"/>
  <c r="A28" i="2"/>
  <c r="E28" i="2" s="1"/>
  <c r="A27" i="2"/>
  <c r="E27" i="2" s="1"/>
  <c r="A26" i="2"/>
  <c r="A25" i="2"/>
  <c r="A24" i="2"/>
  <c r="E24" i="2" s="1"/>
  <c r="A23" i="2"/>
  <c r="E23" i="2" s="1"/>
  <c r="A22" i="2"/>
  <c r="A21" i="2"/>
  <c r="A20" i="2"/>
  <c r="E20" i="2" s="1"/>
  <c r="A19" i="2"/>
  <c r="E19" i="2" s="1"/>
  <c r="A18" i="2"/>
  <c r="A17" i="2"/>
  <c r="A16" i="2"/>
  <c r="E16" i="2" s="1"/>
  <c r="A15" i="2"/>
  <c r="E15" i="2" s="1"/>
  <c r="A14" i="2"/>
  <c r="A13" i="2"/>
  <c r="A12" i="2"/>
  <c r="E12" i="2" s="1"/>
  <c r="A11" i="2"/>
  <c r="E11" i="2" s="1"/>
  <c r="A10" i="2"/>
  <c r="A9" i="2"/>
  <c r="A8" i="2"/>
  <c r="E8" i="2" s="1"/>
  <c r="A7" i="2"/>
  <c r="E7" i="2" s="1"/>
  <c r="A6" i="2"/>
  <c r="A5" i="2"/>
  <c r="A4" i="2"/>
  <c r="E4" i="2" s="1"/>
  <c r="A3" i="2"/>
  <c r="E3" i="2" s="1"/>
  <c r="A2" i="2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W32" i="1"/>
  <c r="T32" i="1"/>
  <c r="U32" i="1"/>
  <c r="V32" i="1"/>
  <c r="X32" i="1"/>
  <c r="Y32" i="1"/>
  <c r="Z32" i="1"/>
  <c r="Z106" i="1"/>
  <c r="Y106" i="1"/>
  <c r="X106" i="1"/>
  <c r="V106" i="1"/>
  <c r="U106" i="1"/>
  <c r="T106" i="1"/>
  <c r="Z105" i="1"/>
  <c r="Y105" i="1"/>
  <c r="X105" i="1"/>
  <c r="V105" i="1"/>
  <c r="U105" i="1"/>
  <c r="T105" i="1"/>
  <c r="Z104" i="1"/>
  <c r="Y104" i="1"/>
  <c r="X104" i="1"/>
  <c r="V104" i="1"/>
  <c r="U104" i="1"/>
  <c r="T104" i="1"/>
  <c r="Z103" i="1"/>
  <c r="Y103" i="1"/>
  <c r="X103" i="1"/>
  <c r="V103" i="1"/>
  <c r="U103" i="1"/>
  <c r="T103" i="1"/>
  <c r="Z102" i="1"/>
  <c r="Y102" i="1"/>
  <c r="X102" i="1"/>
  <c r="V102" i="1"/>
  <c r="U102" i="1"/>
  <c r="T102" i="1"/>
  <c r="Z101" i="1"/>
  <c r="Y101" i="1"/>
  <c r="X101" i="1"/>
  <c r="V101" i="1"/>
  <c r="U101" i="1"/>
  <c r="T101" i="1"/>
  <c r="Z100" i="1"/>
  <c r="Y100" i="1"/>
  <c r="X100" i="1"/>
  <c r="V100" i="1"/>
  <c r="U100" i="1"/>
  <c r="T100" i="1"/>
  <c r="Z99" i="1"/>
  <c r="Y99" i="1"/>
  <c r="X99" i="1"/>
  <c r="V99" i="1"/>
  <c r="U99" i="1"/>
  <c r="T99" i="1"/>
  <c r="Z98" i="1"/>
  <c r="Y98" i="1"/>
  <c r="X98" i="1"/>
  <c r="V98" i="1"/>
  <c r="U98" i="1"/>
  <c r="T98" i="1"/>
  <c r="Z97" i="1"/>
  <c r="Y97" i="1"/>
  <c r="X97" i="1"/>
  <c r="V97" i="1"/>
  <c r="U97" i="1"/>
  <c r="T97" i="1"/>
  <c r="Z96" i="1"/>
  <c r="Y96" i="1"/>
  <c r="X96" i="1"/>
  <c r="V96" i="1"/>
  <c r="U96" i="1"/>
  <c r="T96" i="1"/>
  <c r="Z95" i="1"/>
  <c r="Y95" i="1"/>
  <c r="X95" i="1"/>
  <c r="V95" i="1"/>
  <c r="U95" i="1"/>
  <c r="T95" i="1"/>
  <c r="Z94" i="1"/>
  <c r="Y94" i="1"/>
  <c r="X94" i="1"/>
  <c r="V94" i="1"/>
  <c r="U94" i="1"/>
  <c r="T94" i="1"/>
  <c r="Z93" i="1"/>
  <c r="Y93" i="1"/>
  <c r="X93" i="1"/>
  <c r="V93" i="1"/>
  <c r="U93" i="1"/>
  <c r="T93" i="1"/>
  <c r="Z92" i="1"/>
  <c r="Y92" i="1"/>
  <c r="X92" i="1"/>
  <c r="V92" i="1"/>
  <c r="U92" i="1"/>
  <c r="T92" i="1"/>
  <c r="Z91" i="1"/>
  <c r="Y91" i="1"/>
  <c r="X91" i="1"/>
  <c r="V91" i="1"/>
  <c r="U91" i="1"/>
  <c r="T91" i="1"/>
  <c r="Z90" i="1"/>
  <c r="Y90" i="1"/>
  <c r="X90" i="1"/>
  <c r="V90" i="1"/>
  <c r="U90" i="1"/>
  <c r="T90" i="1"/>
  <c r="Z89" i="1"/>
  <c r="Y89" i="1"/>
  <c r="X89" i="1"/>
  <c r="V89" i="1"/>
  <c r="U89" i="1"/>
  <c r="T89" i="1"/>
  <c r="Z88" i="1"/>
  <c r="Y88" i="1"/>
  <c r="X88" i="1"/>
  <c r="V88" i="1"/>
  <c r="U88" i="1"/>
  <c r="T88" i="1"/>
  <c r="Z87" i="1"/>
  <c r="Y87" i="1"/>
  <c r="X87" i="1"/>
  <c r="V87" i="1"/>
  <c r="U87" i="1"/>
  <c r="T87" i="1"/>
  <c r="Z86" i="1"/>
  <c r="Y86" i="1"/>
  <c r="X86" i="1"/>
  <c r="V86" i="1"/>
  <c r="U86" i="1"/>
  <c r="T86" i="1"/>
  <c r="Z85" i="1"/>
  <c r="Y85" i="1"/>
  <c r="X85" i="1"/>
  <c r="V85" i="1"/>
  <c r="U85" i="1"/>
  <c r="T85" i="1"/>
  <c r="Z84" i="1"/>
  <c r="Y84" i="1"/>
  <c r="X84" i="1"/>
  <c r="V84" i="1"/>
  <c r="U84" i="1"/>
  <c r="T84" i="1"/>
  <c r="Z83" i="1"/>
  <c r="Y83" i="1"/>
  <c r="X83" i="1"/>
  <c r="V83" i="1"/>
  <c r="U83" i="1"/>
  <c r="T83" i="1"/>
  <c r="Z82" i="1"/>
  <c r="Y82" i="1"/>
  <c r="X82" i="1"/>
  <c r="V82" i="1"/>
  <c r="U82" i="1"/>
  <c r="T82" i="1"/>
  <c r="Z81" i="1"/>
  <c r="Y81" i="1"/>
  <c r="X81" i="1"/>
  <c r="V81" i="1"/>
  <c r="U81" i="1"/>
  <c r="T81" i="1"/>
  <c r="Z80" i="1"/>
  <c r="Y80" i="1"/>
  <c r="X80" i="1"/>
  <c r="V80" i="1"/>
  <c r="U80" i="1"/>
  <c r="T80" i="1"/>
  <c r="Z79" i="1"/>
  <c r="Y79" i="1"/>
  <c r="X79" i="1"/>
  <c r="V79" i="1"/>
  <c r="U79" i="1"/>
  <c r="T79" i="1"/>
  <c r="Z78" i="1"/>
  <c r="Y78" i="1"/>
  <c r="X78" i="1"/>
  <c r="V78" i="1"/>
  <c r="U78" i="1"/>
  <c r="T78" i="1"/>
  <c r="Z77" i="1"/>
  <c r="Y77" i="1"/>
  <c r="X77" i="1"/>
  <c r="V77" i="1"/>
  <c r="U77" i="1"/>
  <c r="T77" i="1"/>
  <c r="Z76" i="1"/>
  <c r="Y76" i="1"/>
  <c r="X76" i="1"/>
  <c r="V76" i="1"/>
  <c r="U76" i="1"/>
  <c r="T76" i="1"/>
  <c r="Z75" i="1"/>
  <c r="Y75" i="1"/>
  <c r="X75" i="1"/>
  <c r="V75" i="1"/>
  <c r="U75" i="1"/>
  <c r="T75" i="1"/>
  <c r="Z74" i="1"/>
  <c r="Y74" i="1"/>
  <c r="X74" i="1"/>
  <c r="V74" i="1"/>
  <c r="U74" i="1"/>
  <c r="T74" i="1"/>
  <c r="Z73" i="1"/>
  <c r="Y73" i="1"/>
  <c r="X73" i="1"/>
  <c r="V73" i="1"/>
  <c r="U73" i="1"/>
  <c r="T73" i="1"/>
  <c r="Z72" i="1"/>
  <c r="Y72" i="1"/>
  <c r="X72" i="1"/>
  <c r="V72" i="1"/>
  <c r="U72" i="1"/>
  <c r="T72" i="1"/>
  <c r="Z71" i="1"/>
  <c r="Y71" i="1"/>
  <c r="X71" i="1"/>
  <c r="V71" i="1"/>
  <c r="U71" i="1"/>
  <c r="T71" i="1"/>
  <c r="Z70" i="1"/>
  <c r="Y70" i="1"/>
  <c r="X70" i="1"/>
  <c r="V70" i="1"/>
  <c r="U70" i="1"/>
  <c r="T70" i="1"/>
  <c r="Z69" i="1"/>
  <c r="Y69" i="1"/>
  <c r="X69" i="1"/>
  <c r="V69" i="1"/>
  <c r="U69" i="1"/>
  <c r="T69" i="1"/>
  <c r="Z68" i="1"/>
  <c r="Y68" i="1"/>
  <c r="X68" i="1"/>
  <c r="V68" i="1"/>
  <c r="U68" i="1"/>
  <c r="T68" i="1"/>
  <c r="Z67" i="1"/>
  <c r="Y67" i="1"/>
  <c r="X67" i="1"/>
  <c r="V67" i="1"/>
  <c r="U67" i="1"/>
  <c r="T67" i="1"/>
  <c r="Z66" i="1"/>
  <c r="Y66" i="1"/>
  <c r="X66" i="1"/>
  <c r="V66" i="1"/>
  <c r="U66" i="1"/>
  <c r="T66" i="1"/>
  <c r="Z65" i="1"/>
  <c r="Y65" i="1"/>
  <c r="X65" i="1"/>
  <c r="V65" i="1"/>
  <c r="U65" i="1"/>
  <c r="T65" i="1"/>
  <c r="Z64" i="1"/>
  <c r="Y64" i="1"/>
  <c r="X64" i="1"/>
  <c r="V64" i="1"/>
  <c r="U64" i="1"/>
  <c r="T64" i="1"/>
  <c r="Z63" i="1"/>
  <c r="Y63" i="1"/>
  <c r="X63" i="1"/>
  <c r="V63" i="1"/>
  <c r="U63" i="1"/>
  <c r="T63" i="1"/>
  <c r="Z62" i="1"/>
  <c r="Y62" i="1"/>
  <c r="X62" i="1"/>
  <c r="V62" i="1"/>
  <c r="U62" i="1"/>
  <c r="T62" i="1"/>
  <c r="Z61" i="1"/>
  <c r="Y61" i="1"/>
  <c r="X61" i="1"/>
  <c r="V61" i="1"/>
  <c r="U61" i="1"/>
  <c r="T61" i="1"/>
  <c r="Z60" i="1"/>
  <c r="Y60" i="1"/>
  <c r="X60" i="1"/>
  <c r="V60" i="1"/>
  <c r="U60" i="1"/>
  <c r="T60" i="1"/>
  <c r="Z59" i="1"/>
  <c r="Y59" i="1"/>
  <c r="X59" i="1"/>
  <c r="V59" i="1"/>
  <c r="U59" i="1"/>
  <c r="T59" i="1"/>
  <c r="Z58" i="1"/>
  <c r="Y58" i="1"/>
  <c r="X58" i="1"/>
  <c r="V58" i="1"/>
  <c r="U58" i="1"/>
  <c r="T58" i="1"/>
  <c r="Z57" i="1"/>
  <c r="Y57" i="1"/>
  <c r="X57" i="1"/>
  <c r="V57" i="1"/>
  <c r="U57" i="1"/>
  <c r="T57" i="1"/>
  <c r="Z56" i="1"/>
  <c r="Y56" i="1"/>
  <c r="X56" i="1"/>
  <c r="V56" i="1"/>
  <c r="U56" i="1"/>
  <c r="T56" i="1"/>
  <c r="Z55" i="1"/>
  <c r="Y55" i="1"/>
  <c r="X55" i="1"/>
  <c r="V55" i="1"/>
  <c r="U55" i="1"/>
  <c r="T55" i="1"/>
  <c r="Z54" i="1"/>
  <c r="Y54" i="1"/>
  <c r="X54" i="1"/>
  <c r="V54" i="1"/>
  <c r="U54" i="1"/>
  <c r="T54" i="1"/>
  <c r="Z53" i="1"/>
  <c r="Y53" i="1"/>
  <c r="X53" i="1"/>
  <c r="V53" i="1"/>
  <c r="U53" i="1"/>
  <c r="T53" i="1"/>
  <c r="Z52" i="1"/>
  <c r="Y52" i="1"/>
  <c r="X52" i="1"/>
  <c r="V52" i="1"/>
  <c r="U52" i="1"/>
  <c r="T52" i="1"/>
  <c r="Z51" i="1"/>
  <c r="Y51" i="1"/>
  <c r="X51" i="1"/>
  <c r="V51" i="1"/>
  <c r="U51" i="1"/>
  <c r="T51" i="1"/>
  <c r="Z50" i="1"/>
  <c r="Y50" i="1"/>
  <c r="X50" i="1"/>
  <c r="V50" i="1"/>
  <c r="U50" i="1"/>
  <c r="T50" i="1"/>
  <c r="Z49" i="1"/>
  <c r="Y49" i="1"/>
  <c r="X49" i="1"/>
  <c r="V49" i="1"/>
  <c r="U49" i="1"/>
  <c r="T49" i="1"/>
  <c r="Z48" i="1"/>
  <c r="Y48" i="1"/>
  <c r="X48" i="1"/>
  <c r="V48" i="1"/>
  <c r="U48" i="1"/>
  <c r="T48" i="1"/>
  <c r="Z47" i="1"/>
  <c r="Y47" i="1"/>
  <c r="X47" i="1"/>
  <c r="V47" i="1"/>
  <c r="U47" i="1"/>
  <c r="T47" i="1"/>
  <c r="Z46" i="1"/>
  <c r="Y46" i="1"/>
  <c r="X46" i="1"/>
  <c r="V46" i="1"/>
  <c r="U46" i="1"/>
  <c r="T46" i="1"/>
  <c r="Z45" i="1"/>
  <c r="Y45" i="1"/>
  <c r="X45" i="1"/>
  <c r="V45" i="1"/>
  <c r="U45" i="1"/>
  <c r="T45" i="1"/>
  <c r="Z44" i="1"/>
  <c r="Y44" i="1"/>
  <c r="X44" i="1"/>
  <c r="V44" i="1"/>
  <c r="U44" i="1"/>
  <c r="T44" i="1"/>
  <c r="Z43" i="1"/>
  <c r="Y43" i="1"/>
  <c r="X43" i="1"/>
  <c r="V43" i="1"/>
  <c r="U43" i="1"/>
  <c r="T43" i="1"/>
  <c r="Z42" i="1"/>
  <c r="Y42" i="1"/>
  <c r="X42" i="1"/>
  <c r="V42" i="1"/>
  <c r="U42" i="1"/>
  <c r="T42" i="1"/>
  <c r="Z41" i="1"/>
  <c r="Y41" i="1"/>
  <c r="X41" i="1"/>
  <c r="V41" i="1"/>
  <c r="U41" i="1"/>
  <c r="T41" i="1"/>
  <c r="Z40" i="1"/>
  <c r="Y40" i="1"/>
  <c r="X40" i="1"/>
  <c r="V40" i="1"/>
  <c r="U40" i="1"/>
  <c r="T40" i="1"/>
  <c r="Z39" i="1"/>
  <c r="Y39" i="1"/>
  <c r="X39" i="1"/>
  <c r="V39" i="1"/>
  <c r="U39" i="1"/>
  <c r="T39" i="1"/>
  <c r="Z38" i="1"/>
  <c r="Y38" i="1"/>
  <c r="X38" i="1"/>
  <c r="V38" i="1"/>
  <c r="U38" i="1"/>
  <c r="T38" i="1"/>
  <c r="Z37" i="1"/>
  <c r="Y37" i="1"/>
  <c r="X37" i="1"/>
  <c r="V37" i="1"/>
  <c r="U37" i="1"/>
  <c r="T37" i="1"/>
  <c r="Z36" i="1"/>
  <c r="Y36" i="1"/>
  <c r="X36" i="1"/>
  <c r="V36" i="1"/>
  <c r="U36" i="1"/>
  <c r="T36" i="1"/>
  <c r="Z35" i="1"/>
  <c r="Y35" i="1"/>
  <c r="X35" i="1"/>
  <c r="V35" i="1"/>
  <c r="U35" i="1"/>
  <c r="T35" i="1"/>
  <c r="Z34" i="1"/>
  <c r="Y34" i="1"/>
  <c r="X34" i="1"/>
  <c r="V34" i="1"/>
  <c r="U34" i="1"/>
  <c r="T34" i="1"/>
  <c r="Z33" i="1"/>
  <c r="Y33" i="1"/>
  <c r="X33" i="1"/>
  <c r="V33" i="1"/>
  <c r="U33" i="1"/>
  <c r="T33" i="1"/>
  <c r="W105" i="1"/>
  <c r="W104" i="1"/>
  <c r="W94" i="1"/>
  <c r="W92" i="1"/>
  <c r="W84" i="1"/>
  <c r="W76" i="1"/>
  <c r="W70" i="1"/>
  <c r="W69" i="1"/>
  <c r="W56" i="1"/>
  <c r="W49" i="1"/>
  <c r="W48" i="1"/>
  <c r="W40" i="1"/>
  <c r="W38" i="1"/>
  <c r="I106" i="1"/>
  <c r="S106" i="1" s="1"/>
  <c r="I105" i="1"/>
  <c r="S105" i="1" s="1"/>
  <c r="I104" i="1"/>
  <c r="S104" i="1" s="1"/>
  <c r="I103" i="1"/>
  <c r="S103" i="1" s="1"/>
  <c r="I102" i="1"/>
  <c r="S102" i="1" s="1"/>
  <c r="I101" i="1"/>
  <c r="S101" i="1" s="1"/>
  <c r="I100" i="1"/>
  <c r="S100" i="1" s="1"/>
  <c r="I99" i="1"/>
  <c r="S99" i="1" s="1"/>
  <c r="I98" i="1"/>
  <c r="S98" i="1" s="1"/>
  <c r="I97" i="1"/>
  <c r="S97" i="1" s="1"/>
  <c r="I96" i="1"/>
  <c r="S96" i="1" s="1"/>
  <c r="I95" i="1"/>
  <c r="S95" i="1" s="1"/>
  <c r="I94" i="1"/>
  <c r="S94" i="1" s="1"/>
  <c r="I93" i="1"/>
  <c r="S93" i="1" s="1"/>
  <c r="I92" i="1"/>
  <c r="S92" i="1" s="1"/>
  <c r="I91" i="1"/>
  <c r="S91" i="1" s="1"/>
  <c r="I90" i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I81" i="1"/>
  <c r="S81" i="1" s="1"/>
  <c r="I80" i="1"/>
  <c r="S80" i="1" s="1"/>
  <c r="I79" i="1"/>
  <c r="S79" i="1" s="1"/>
  <c r="I78" i="1"/>
  <c r="S78" i="1" s="1"/>
  <c r="I77" i="1"/>
  <c r="S77" i="1" s="1"/>
  <c r="I76" i="1"/>
  <c r="S76" i="1" s="1"/>
  <c r="I75" i="1"/>
  <c r="S75" i="1" s="1"/>
  <c r="I74" i="1"/>
  <c r="S74" i="1" s="1"/>
  <c r="I73" i="1"/>
  <c r="S73" i="1" s="1"/>
  <c r="I72" i="1"/>
  <c r="S72" i="1" s="1"/>
  <c r="I71" i="1"/>
  <c r="S71" i="1" s="1"/>
  <c r="I70" i="1"/>
  <c r="S70" i="1" s="1"/>
  <c r="I69" i="1"/>
  <c r="S69" i="1" s="1"/>
  <c r="I68" i="1"/>
  <c r="S68" i="1" s="1"/>
  <c r="I67" i="1"/>
  <c r="S67" i="1" s="1"/>
  <c r="I66" i="1"/>
  <c r="S66" i="1" s="1"/>
  <c r="I65" i="1"/>
  <c r="S65" i="1" s="1"/>
  <c r="I64" i="1"/>
  <c r="S64" i="1" s="1"/>
  <c r="I63" i="1"/>
  <c r="S63" i="1" s="1"/>
  <c r="I62" i="1"/>
  <c r="S62" i="1" s="1"/>
  <c r="I61" i="1"/>
  <c r="S61" i="1" s="1"/>
  <c r="I60" i="1"/>
  <c r="S60" i="1" s="1"/>
  <c r="I59" i="1"/>
  <c r="S59" i="1" s="1"/>
  <c r="I58" i="1"/>
  <c r="S58" i="1" s="1"/>
  <c r="I57" i="1"/>
  <c r="S57" i="1" s="1"/>
  <c r="I56" i="1"/>
  <c r="S56" i="1" s="1"/>
  <c r="I55" i="1"/>
  <c r="S55" i="1" s="1"/>
  <c r="I54" i="1"/>
  <c r="S54" i="1" s="1"/>
  <c r="I53" i="1"/>
  <c r="S53" i="1" s="1"/>
  <c r="I52" i="1"/>
  <c r="S52" i="1" s="1"/>
  <c r="I51" i="1"/>
  <c r="S51" i="1" s="1"/>
  <c r="I50" i="1"/>
  <c r="S50" i="1" s="1"/>
  <c r="I49" i="1"/>
  <c r="S49" i="1" s="1"/>
  <c r="I48" i="1"/>
  <c r="S48" i="1" s="1"/>
  <c r="I47" i="1"/>
  <c r="S47" i="1" s="1"/>
  <c r="I46" i="1"/>
  <c r="S46" i="1" s="1"/>
  <c r="I45" i="1"/>
  <c r="S45" i="1" s="1"/>
  <c r="I44" i="1"/>
  <c r="S44" i="1" s="1"/>
  <c r="I43" i="1"/>
  <c r="S43" i="1" s="1"/>
  <c r="I42" i="1"/>
  <c r="S42" i="1" s="1"/>
  <c r="I41" i="1"/>
  <c r="S41" i="1" s="1"/>
  <c r="I40" i="1"/>
  <c r="S40" i="1" s="1"/>
  <c r="I39" i="1"/>
  <c r="S39" i="1" s="1"/>
  <c r="I38" i="1"/>
  <c r="S38" i="1" s="1"/>
  <c r="I37" i="1"/>
  <c r="S37" i="1" s="1"/>
  <c r="I36" i="1"/>
  <c r="S36" i="1" s="1"/>
  <c r="I35" i="1"/>
  <c r="I34" i="1"/>
  <c r="I33" i="1"/>
  <c r="S33" i="1" s="1"/>
  <c r="I32" i="1"/>
  <c r="S32" i="1" s="1"/>
  <c r="A39" i="1"/>
  <c r="AB39" i="1" s="1"/>
  <c r="A40" i="1"/>
  <c r="A41" i="1"/>
  <c r="A42" i="1"/>
  <c r="A43" i="1"/>
  <c r="AB43" i="1" s="1"/>
  <c r="A44" i="1"/>
  <c r="A45" i="1"/>
  <c r="A46" i="1"/>
  <c r="A47" i="1"/>
  <c r="AB47" i="1" s="1"/>
  <c r="A48" i="1"/>
  <c r="A49" i="1"/>
  <c r="A50" i="1"/>
  <c r="A51" i="1"/>
  <c r="AB51" i="1" s="1"/>
  <c r="A52" i="1"/>
  <c r="A53" i="1"/>
  <c r="A54" i="1"/>
  <c r="A55" i="1"/>
  <c r="AB55" i="1" s="1"/>
  <c r="A56" i="1"/>
  <c r="A57" i="1"/>
  <c r="A58" i="1"/>
  <c r="A59" i="1"/>
  <c r="AB59" i="1" s="1"/>
  <c r="A60" i="1"/>
  <c r="A61" i="1"/>
  <c r="A62" i="1"/>
  <c r="A63" i="1"/>
  <c r="AB63" i="1" s="1"/>
  <c r="A64" i="1"/>
  <c r="A65" i="1"/>
  <c r="A66" i="1"/>
  <c r="A67" i="1"/>
  <c r="AB67" i="1" s="1"/>
  <c r="A68" i="1"/>
  <c r="A69" i="1"/>
  <c r="A70" i="1"/>
  <c r="A71" i="1"/>
  <c r="AB71" i="1" s="1"/>
  <c r="A72" i="1"/>
  <c r="A73" i="1"/>
  <c r="A74" i="1"/>
  <c r="A75" i="1"/>
  <c r="AB75" i="1" s="1"/>
  <c r="A76" i="1"/>
  <c r="A77" i="1"/>
  <c r="A78" i="1"/>
  <c r="A79" i="1"/>
  <c r="AB79" i="1" s="1"/>
  <c r="A80" i="1"/>
  <c r="A81" i="1"/>
  <c r="A82" i="1"/>
  <c r="A83" i="1"/>
  <c r="AB83" i="1" s="1"/>
  <c r="A84" i="1"/>
  <c r="A85" i="1"/>
  <c r="A86" i="1"/>
  <c r="A87" i="1"/>
  <c r="AB87" i="1" s="1"/>
  <c r="A88" i="1"/>
  <c r="A89" i="1"/>
  <c r="A90" i="1"/>
  <c r="A91" i="1"/>
  <c r="AB91" i="1" s="1"/>
  <c r="A92" i="1"/>
  <c r="A93" i="1"/>
  <c r="A94" i="1"/>
  <c r="A95" i="1"/>
  <c r="AB95" i="1" s="1"/>
  <c r="A96" i="1"/>
  <c r="A97" i="1"/>
  <c r="A98" i="1"/>
  <c r="A99" i="1"/>
  <c r="AB99" i="1" s="1"/>
  <c r="A100" i="1"/>
  <c r="A101" i="1"/>
  <c r="A102" i="1"/>
  <c r="A103" i="1"/>
  <c r="AB103" i="1" s="1"/>
  <c r="A104" i="1"/>
  <c r="A105" i="1"/>
  <c r="A106" i="1"/>
  <c r="W30" i="1"/>
  <c r="W14" i="1"/>
  <c r="A38" i="1"/>
  <c r="A37" i="1"/>
  <c r="A36" i="1"/>
  <c r="A35" i="1"/>
  <c r="A34" i="1"/>
  <c r="A33" i="1"/>
  <c r="AB35" i="1" l="1"/>
  <c r="AB105" i="1"/>
  <c r="AB101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4" i="1"/>
  <c r="AB38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6" i="1"/>
  <c r="AB33" i="1"/>
  <c r="AB37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S34" i="1"/>
  <c r="S35" i="1"/>
  <c r="W33" i="1"/>
  <c r="A2" i="1"/>
  <c r="I2" i="1"/>
  <c r="S2" i="1" s="1"/>
  <c r="U2" i="1"/>
  <c r="V2" i="1"/>
  <c r="X2" i="1"/>
  <c r="Y2" i="1"/>
  <c r="Z2" i="1"/>
  <c r="A3" i="1"/>
  <c r="I3" i="1"/>
  <c r="S3" i="1" s="1"/>
  <c r="T3" i="1"/>
  <c r="U3" i="1"/>
  <c r="V3" i="1"/>
  <c r="X3" i="1"/>
  <c r="Y3" i="1"/>
  <c r="Z3" i="1"/>
  <c r="A4" i="1"/>
  <c r="I4" i="1"/>
  <c r="S4" i="1" s="1"/>
  <c r="T4" i="1"/>
  <c r="U4" i="1"/>
  <c r="V4" i="1"/>
  <c r="X4" i="1"/>
  <c r="Y4" i="1"/>
  <c r="Z4" i="1"/>
  <c r="A5" i="1"/>
  <c r="I5" i="1"/>
  <c r="S5" i="1" s="1"/>
  <c r="T5" i="1"/>
  <c r="U5" i="1"/>
  <c r="V5" i="1"/>
  <c r="X5" i="1"/>
  <c r="Y5" i="1"/>
  <c r="Z5" i="1"/>
  <c r="A6" i="1"/>
  <c r="I6" i="1"/>
  <c r="S6" i="1" s="1"/>
  <c r="T6" i="1"/>
  <c r="U6" i="1"/>
  <c r="V6" i="1"/>
  <c r="X6" i="1"/>
  <c r="Y6" i="1"/>
  <c r="Z6" i="1"/>
  <c r="A7" i="1"/>
  <c r="I7" i="1"/>
  <c r="S7" i="1" s="1"/>
  <c r="T7" i="1"/>
  <c r="U7" i="1"/>
  <c r="V7" i="1"/>
  <c r="X7" i="1"/>
  <c r="Y7" i="1"/>
  <c r="Z7" i="1"/>
  <c r="A8" i="1"/>
  <c r="I8" i="1"/>
  <c r="S8" i="1" s="1"/>
  <c r="T8" i="1"/>
  <c r="U8" i="1"/>
  <c r="V8" i="1"/>
  <c r="X8" i="1"/>
  <c r="Y8" i="1"/>
  <c r="Z8" i="1"/>
  <c r="A9" i="1"/>
  <c r="I9" i="1"/>
  <c r="S9" i="1" s="1"/>
  <c r="T9" i="1"/>
  <c r="U9" i="1"/>
  <c r="V9" i="1"/>
  <c r="X9" i="1"/>
  <c r="Y9" i="1"/>
  <c r="Z9" i="1"/>
  <c r="A10" i="1"/>
  <c r="I10" i="1"/>
  <c r="S10" i="1" s="1"/>
  <c r="T10" i="1"/>
  <c r="U10" i="1"/>
  <c r="V10" i="1"/>
  <c r="X10" i="1"/>
  <c r="Y10" i="1"/>
  <c r="Z10" i="1"/>
  <c r="A11" i="1"/>
  <c r="I11" i="1"/>
  <c r="S11" i="1" s="1"/>
  <c r="T11" i="1"/>
  <c r="U11" i="1"/>
  <c r="V11" i="1"/>
  <c r="X11" i="1"/>
  <c r="Y11" i="1"/>
  <c r="Z11" i="1"/>
  <c r="A12" i="1"/>
  <c r="I12" i="1"/>
  <c r="S12" i="1" s="1"/>
  <c r="T12" i="1"/>
  <c r="U12" i="1"/>
  <c r="V12" i="1"/>
  <c r="X12" i="1"/>
  <c r="Y12" i="1"/>
  <c r="Z12" i="1"/>
  <c r="A13" i="1"/>
  <c r="I13" i="1"/>
  <c r="S13" i="1" s="1"/>
  <c r="T13" i="1"/>
  <c r="U13" i="1"/>
  <c r="V13" i="1"/>
  <c r="X13" i="1"/>
  <c r="Y13" i="1"/>
  <c r="Z13" i="1"/>
  <c r="A14" i="1"/>
  <c r="I14" i="1"/>
  <c r="S14" i="1" s="1"/>
  <c r="T14" i="1"/>
  <c r="U14" i="1"/>
  <c r="V14" i="1"/>
  <c r="X14" i="1"/>
  <c r="Y14" i="1"/>
  <c r="Z14" i="1"/>
  <c r="A15" i="1"/>
  <c r="I15" i="1"/>
  <c r="S15" i="1" s="1"/>
  <c r="T15" i="1"/>
  <c r="U15" i="1"/>
  <c r="V15" i="1"/>
  <c r="X15" i="1"/>
  <c r="Y15" i="1"/>
  <c r="Z15" i="1"/>
  <c r="A16" i="1"/>
  <c r="I16" i="1"/>
  <c r="S16" i="1" s="1"/>
  <c r="T16" i="1"/>
  <c r="U16" i="1"/>
  <c r="V16" i="1"/>
  <c r="X16" i="1"/>
  <c r="Y16" i="1"/>
  <c r="Z16" i="1"/>
  <c r="A17" i="1"/>
  <c r="I17" i="1"/>
  <c r="S17" i="1" s="1"/>
  <c r="T17" i="1"/>
  <c r="U17" i="1"/>
  <c r="V17" i="1"/>
  <c r="X17" i="1"/>
  <c r="Y17" i="1"/>
  <c r="Z17" i="1"/>
  <c r="A18" i="1"/>
  <c r="I18" i="1"/>
  <c r="S18" i="1" s="1"/>
  <c r="T18" i="1"/>
  <c r="U18" i="1"/>
  <c r="V18" i="1"/>
  <c r="X18" i="1"/>
  <c r="Y18" i="1"/>
  <c r="Z18" i="1"/>
  <c r="A19" i="1"/>
  <c r="I19" i="1"/>
  <c r="S19" i="1" s="1"/>
  <c r="T19" i="1"/>
  <c r="U19" i="1"/>
  <c r="V19" i="1"/>
  <c r="X19" i="1"/>
  <c r="Y19" i="1"/>
  <c r="Z19" i="1"/>
  <c r="A20" i="1"/>
  <c r="I20" i="1"/>
  <c r="S20" i="1" s="1"/>
  <c r="T20" i="1"/>
  <c r="U20" i="1"/>
  <c r="V20" i="1"/>
  <c r="X20" i="1"/>
  <c r="Y20" i="1"/>
  <c r="Z20" i="1"/>
  <c r="A21" i="1"/>
  <c r="I21" i="1"/>
  <c r="S21" i="1" s="1"/>
  <c r="T21" i="1"/>
  <c r="U21" i="1"/>
  <c r="V21" i="1"/>
  <c r="X21" i="1"/>
  <c r="Y21" i="1"/>
  <c r="Z21" i="1"/>
  <c r="A22" i="1"/>
  <c r="I22" i="1"/>
  <c r="S22" i="1" s="1"/>
  <c r="T22" i="1"/>
  <c r="U22" i="1"/>
  <c r="V22" i="1"/>
  <c r="X22" i="1"/>
  <c r="Y22" i="1"/>
  <c r="Z22" i="1"/>
  <c r="A23" i="1"/>
  <c r="I23" i="1"/>
  <c r="S23" i="1" s="1"/>
  <c r="T23" i="1"/>
  <c r="U23" i="1"/>
  <c r="V23" i="1"/>
  <c r="X23" i="1"/>
  <c r="Y23" i="1"/>
  <c r="Z23" i="1"/>
  <c r="A24" i="1"/>
  <c r="I24" i="1"/>
  <c r="S24" i="1" s="1"/>
  <c r="T24" i="1"/>
  <c r="U24" i="1"/>
  <c r="V24" i="1"/>
  <c r="X24" i="1"/>
  <c r="Y24" i="1"/>
  <c r="Z24" i="1"/>
  <c r="A25" i="1"/>
  <c r="I25" i="1"/>
  <c r="S25" i="1" s="1"/>
  <c r="T25" i="1"/>
  <c r="U25" i="1"/>
  <c r="V25" i="1"/>
  <c r="X25" i="1"/>
  <c r="Y25" i="1"/>
  <c r="Z25" i="1"/>
  <c r="A26" i="1"/>
  <c r="I26" i="1"/>
  <c r="S26" i="1" s="1"/>
  <c r="T26" i="1"/>
  <c r="U26" i="1"/>
  <c r="V26" i="1"/>
  <c r="X26" i="1"/>
  <c r="Y26" i="1"/>
  <c r="Z26" i="1"/>
  <c r="A27" i="1"/>
  <c r="I27" i="1"/>
  <c r="S27" i="1" s="1"/>
  <c r="T27" i="1"/>
  <c r="U27" i="1"/>
  <c r="V27" i="1"/>
  <c r="X27" i="1"/>
  <c r="Y27" i="1"/>
  <c r="Z27" i="1"/>
  <c r="A28" i="1"/>
  <c r="I28" i="1"/>
  <c r="S28" i="1" s="1"/>
  <c r="T28" i="1"/>
  <c r="U28" i="1"/>
  <c r="V28" i="1"/>
  <c r="X28" i="1"/>
  <c r="Y28" i="1"/>
  <c r="Z28" i="1"/>
  <c r="A29" i="1"/>
  <c r="I29" i="1"/>
  <c r="S29" i="1" s="1"/>
  <c r="T29" i="1"/>
  <c r="U29" i="1"/>
  <c r="V29" i="1"/>
  <c r="X29" i="1"/>
  <c r="Y29" i="1"/>
  <c r="Z29" i="1"/>
  <c r="A30" i="1"/>
  <c r="I30" i="1"/>
  <c r="S30" i="1" s="1"/>
  <c r="T30" i="1"/>
  <c r="U30" i="1"/>
  <c r="V30" i="1"/>
  <c r="X30" i="1"/>
  <c r="Y30" i="1"/>
  <c r="Z30" i="1"/>
  <c r="A31" i="1"/>
  <c r="I31" i="1"/>
  <c r="S31" i="1" s="1"/>
  <c r="T31" i="1"/>
  <c r="U31" i="1"/>
  <c r="V31" i="1"/>
  <c r="X31" i="1"/>
  <c r="Y31" i="1"/>
  <c r="Z31" i="1"/>
  <c r="A32" i="1"/>
  <c r="AB32" i="1" s="1"/>
  <c r="AB2" i="1" l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</calcChain>
</file>

<file path=xl/comments1.xml><?xml version="1.0" encoding="utf-8"?>
<comments xmlns="http://schemas.openxmlformats.org/spreadsheetml/2006/main">
  <authors>
    <author>Columbia University</author>
  </authors>
  <commentList>
    <comment ref="N26" authorId="0" shapeId="0">
      <text>
        <r>
          <rPr>
            <b/>
            <sz val="9"/>
            <color indexed="81"/>
            <rFont val="Tahoma"/>
            <charset val="1"/>
          </rPr>
          <t>Columbia University: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<sst xmlns="http://schemas.openxmlformats.org/spreadsheetml/2006/main" count="1610" uniqueCount="1045">
  <si>
    <t>EXIDE</t>
  </si>
  <si>
    <t>IDFC</t>
  </si>
  <si>
    <t>TCS:IN</t>
  </si>
  <si>
    <t>0p0000bec4</t>
  </si>
  <si>
    <t>TCS</t>
  </si>
  <si>
    <t>INE467B01029</t>
  </si>
  <si>
    <t>COMPUTERS - SOFTWARE</t>
  </si>
  <si>
    <t>Tata Consultancy Services Ltd</t>
  </si>
  <si>
    <t>SACT:IN</t>
  </si>
  <si>
    <t>0p0000be69</t>
  </si>
  <si>
    <t>SASK</t>
  </si>
  <si>
    <t>SCT01</t>
  </si>
  <si>
    <t>INE231F01020</t>
  </si>
  <si>
    <t>SASKEN</t>
  </si>
  <si>
    <t>Sasken Communication Technologies Limited</t>
  </si>
  <si>
    <t>RPWR:IN</t>
  </si>
  <si>
    <t>0p0000b07x</t>
  </si>
  <si>
    <t>RPWR</t>
  </si>
  <si>
    <t>RP</t>
  </si>
  <si>
    <t>INE614G01033</t>
  </si>
  <si>
    <t>RPOWER</t>
  </si>
  <si>
    <t>POWER - GENERATION/DISTRIBUTION</t>
  </si>
  <si>
    <t>Reliance Power Ltd</t>
  </si>
  <si>
    <t>RELI:IN</t>
  </si>
  <si>
    <t>0p0000bffw</t>
  </si>
  <si>
    <t>BSES</t>
  </si>
  <si>
    <t>RI38</t>
  </si>
  <si>
    <t>INE036A01016</t>
  </si>
  <si>
    <t>RELINFRA</t>
  </si>
  <si>
    <t>Reliance Infrastructure Ltd</t>
  </si>
  <si>
    <t>RIL:IN</t>
  </si>
  <si>
    <t>0p0000b1w1</t>
  </si>
  <si>
    <t>RELI</t>
  </si>
  <si>
    <t>RI</t>
  </si>
  <si>
    <t>INE002A01018</t>
  </si>
  <si>
    <t>RELIANCE</t>
  </si>
  <si>
    <t>REFINERIES</t>
  </si>
  <si>
    <t>Reliance Industries Ltd</t>
  </si>
  <si>
    <t>RLXF:IN</t>
  </si>
  <si>
    <t>0p0000tiur</t>
  </si>
  <si>
    <t>RELXO</t>
  </si>
  <si>
    <t>RF07</t>
  </si>
  <si>
    <t>INE131B01039</t>
  </si>
  <si>
    <t>RELAXO</t>
  </si>
  <si>
    <t>LEATHER PRODUCTS</t>
  </si>
  <si>
    <t>Relaxo Footwears Ltd</t>
  </si>
  <si>
    <t>RCAPT:IN</t>
  </si>
  <si>
    <t>0p0000cl2t</t>
  </si>
  <si>
    <t>RCAP</t>
  </si>
  <si>
    <t>RC</t>
  </si>
  <si>
    <t>INE013A01015</t>
  </si>
  <si>
    <t>RELCAPITAL</t>
  </si>
  <si>
    <t>FINANCE - INVESTMENTS</t>
  </si>
  <si>
    <t>Reliance Capital Ltd</t>
  </si>
  <si>
    <t>PVRL:IN</t>
  </si>
  <si>
    <t>0p0000b5zr</t>
  </si>
  <si>
    <t>PVR</t>
  </si>
  <si>
    <t>INE191H01014</t>
  </si>
  <si>
    <t>MEDIA &amp; ENTERTAINMENT</t>
  </si>
  <si>
    <t>PVR Ltd</t>
  </si>
  <si>
    <t>PUNJ:IN</t>
  </si>
  <si>
    <t>0p0000c4ug</t>
  </si>
  <si>
    <t>PUNL</t>
  </si>
  <si>
    <t>PL9</t>
  </si>
  <si>
    <t>INE701B01021</t>
  </si>
  <si>
    <t>PUNJLLOYD</t>
  </si>
  <si>
    <t>INFRASTRUCTURE - GENERAL</t>
  </si>
  <si>
    <t>Punj Lloyd Limited</t>
  </si>
  <si>
    <t>PNB:IN</t>
  </si>
  <si>
    <t>0p0000chb3</t>
  </si>
  <si>
    <t>PNB</t>
  </si>
  <si>
    <t>PNB05</t>
  </si>
  <si>
    <t>INE160A01014</t>
  </si>
  <si>
    <t>BANKS - PUBLIC SECTOR</t>
  </si>
  <si>
    <t>Punjab National Bank</t>
  </si>
  <si>
    <t>ONGC:IN</t>
  </si>
  <si>
    <t>0p0000bhs1</t>
  </si>
  <si>
    <t>ONGC</t>
  </si>
  <si>
    <t>ONG</t>
  </si>
  <si>
    <t>INE213A01029</t>
  </si>
  <si>
    <t>OIL DRILLING AND EXPLORATION</t>
  </si>
  <si>
    <t>Oil n Natural Gas Corporation Ltd</t>
  </si>
  <si>
    <t>UNSP:IN</t>
  </si>
  <si>
    <t>0p0000b5u2</t>
  </si>
  <si>
    <t>UNITDSPR.BO</t>
  </si>
  <si>
    <t>MCDL</t>
  </si>
  <si>
    <t>US</t>
  </si>
  <si>
    <t>INE854D01016</t>
  </si>
  <si>
    <t>MCDOWELL-N</t>
  </si>
  <si>
    <t xml:space="preserve">BREWERIES &amp; DISTILLERIES </t>
  </si>
  <si>
    <t>United Spirits Ltd</t>
  </si>
  <si>
    <t>NDTV:IN</t>
  </si>
  <si>
    <t>0p0000bary</t>
  </si>
  <si>
    <t>NDTV</t>
  </si>
  <si>
    <t>NDT01</t>
  </si>
  <si>
    <t>INE155G010</t>
  </si>
  <si>
    <t>New Delhi Television Ltd</t>
  </si>
  <si>
    <t>NACL:IN</t>
  </si>
  <si>
    <t>0p0000ao0l</t>
  </si>
  <si>
    <t>NALCO</t>
  </si>
  <si>
    <t xml:space="preserve">NAC </t>
  </si>
  <si>
    <t>INE139A01034</t>
  </si>
  <si>
    <t>NATIONALUM</t>
  </si>
  <si>
    <t>ALUMINIUM</t>
  </si>
  <si>
    <t>National Aluminium Company Limited</t>
  </si>
  <si>
    <t>MACH:IN</t>
  </si>
  <si>
    <t>0p0000aimn</t>
  </si>
  <si>
    <t>MCDH</t>
  </si>
  <si>
    <t>MDH</t>
  </si>
  <si>
    <t>INE836H01014</t>
  </si>
  <si>
    <t>MCDHOLDING</t>
  </si>
  <si>
    <t>McDowell Holdings Ltd</t>
  </si>
  <si>
    <t>MSIL:IN</t>
  </si>
  <si>
    <t>0p0000bu88</t>
  </si>
  <si>
    <t>MARUTI</t>
  </si>
  <si>
    <t>MS24</t>
  </si>
  <si>
    <t>INE585B01010</t>
  </si>
  <si>
    <t>AUTO - CARS &amp; JEEPS</t>
  </si>
  <si>
    <t>Maruti Suzuki India Ltd</t>
  </si>
  <si>
    <t>JETIN:IN</t>
  </si>
  <si>
    <t>0p0000ayh1</t>
  </si>
  <si>
    <t>JET</t>
  </si>
  <si>
    <t xml:space="preserve">JA01 </t>
  </si>
  <si>
    <t>INE802G01018</t>
  </si>
  <si>
    <t>JETAIRWAYS</t>
  </si>
  <si>
    <t>TRANSPORT &amp; LOGISTICS</t>
  </si>
  <si>
    <t>Jet Airways (India) Limited</t>
  </si>
  <si>
    <t>IOCL:IN</t>
  </si>
  <si>
    <t>0p0000cdmo</t>
  </si>
  <si>
    <t>IOC</t>
  </si>
  <si>
    <t>INE242A01010</t>
  </si>
  <si>
    <t>Indian Oil Corporation Ltd</t>
  </si>
  <si>
    <t>HPCL:IN</t>
  </si>
  <si>
    <t>0p0000beos</t>
  </si>
  <si>
    <t>HPCL</t>
  </si>
  <si>
    <t>HPC</t>
  </si>
  <si>
    <t>INE094A01015</t>
  </si>
  <si>
    <t>HINDPETRO</t>
  </si>
  <si>
    <t>Hindustan Petroleum Corporation Ltd</t>
  </si>
  <si>
    <t>HMT:IN</t>
  </si>
  <si>
    <t>0p0000afa9</t>
  </si>
  <si>
    <t>HMT</t>
  </si>
  <si>
    <t>INE262A01018</t>
  </si>
  <si>
    <t>AUTO - TRACTORS</t>
  </si>
  <si>
    <t>HMT Ltd</t>
  </si>
  <si>
    <t>GRSM:IN</t>
  </si>
  <si>
    <t>0p0000bbjz</t>
  </si>
  <si>
    <t>GRSM</t>
  </si>
  <si>
    <t>GI01</t>
  </si>
  <si>
    <t>INE047A01013</t>
  </si>
  <si>
    <t>GRASIM</t>
  </si>
  <si>
    <t>DIVERSIFIED</t>
  </si>
  <si>
    <t>Grasim Industries Ltd</t>
  </si>
  <si>
    <t>CIPLA:IN</t>
  </si>
  <si>
    <t>0p0000br0m</t>
  </si>
  <si>
    <t>CIPL</t>
  </si>
  <si>
    <t>C</t>
  </si>
  <si>
    <t>INE059A01026</t>
  </si>
  <si>
    <t>CIPLA</t>
  </si>
  <si>
    <t>PHARMACEUTICALS</t>
  </si>
  <si>
    <t>Cipla Ltd</t>
  </si>
  <si>
    <t>BPCL:IN</t>
  </si>
  <si>
    <t>0p0000b1jv</t>
  </si>
  <si>
    <t>BPCL</t>
  </si>
  <si>
    <t>BPC</t>
  </si>
  <si>
    <t>INE029A01011</t>
  </si>
  <si>
    <t>Bharat Petroleum Corporation Ltd</t>
  </si>
  <si>
    <t>http://www.bloomberg.com/quote/</t>
  </si>
  <si>
    <t>Bloomberg Link</t>
  </si>
  <si>
    <t>BHFC:IN</t>
  </si>
  <si>
    <t>0p0000biwj</t>
  </si>
  <si>
    <t>BFRG</t>
  </si>
  <si>
    <t>BF03</t>
  </si>
  <si>
    <t>INE465A01025</t>
  </si>
  <si>
    <t>BHARATFORG</t>
  </si>
  <si>
    <t>CASTINGS &amp; FORGINGS</t>
  </si>
  <si>
    <t>Bharat Forge Ltd</t>
  </si>
  <si>
    <t>http://investing.businessweek.com/research/stocks/financials/financials.asp?ticker=</t>
  </si>
  <si>
    <t>Business Week Link</t>
  </si>
  <si>
    <t>ACEM:IN</t>
  </si>
  <si>
    <t>0p0000b7n6</t>
  </si>
  <si>
    <t>GACM</t>
  </si>
  <si>
    <t>AC18</t>
  </si>
  <si>
    <t>INE079A01024</t>
  </si>
  <si>
    <t>AMBUJACEM</t>
  </si>
  <si>
    <t>CEMENT - MAJOR</t>
  </si>
  <si>
    <t>Ambuja Cements Ltd</t>
  </si>
  <si>
    <t>http://in.reuters.com/finance/stocks/financialHighlights?symbol=</t>
  </si>
  <si>
    <t>Reuters Links</t>
  </si>
  <si>
    <t>ALBK:IN</t>
  </si>
  <si>
    <t>0p0000awxo</t>
  </si>
  <si>
    <t>ALBK</t>
  </si>
  <si>
    <t>AB15</t>
  </si>
  <si>
    <t>INE428A01015</t>
  </si>
  <si>
    <t>Allahabad Bank</t>
  </si>
  <si>
    <t>/overview.aspx</t>
  </si>
  <si>
    <t>http://www.morningstar.in/stocks/</t>
  </si>
  <si>
    <t>Equity Master Link</t>
  </si>
  <si>
    <t>ACC:IN</t>
  </si>
  <si>
    <t>0p0000bpa9</t>
  </si>
  <si>
    <t>ACC</t>
  </si>
  <si>
    <t>ACC06</t>
  </si>
  <si>
    <t>INE012A01025</t>
  </si>
  <si>
    <t>ACC Limited</t>
  </si>
  <si>
    <t>http://www.valueexplorer.com/analyzer/company/</t>
  </si>
  <si>
    <t>Value Explorer</t>
  </si>
  <si>
    <t>WPRO:IN</t>
  </si>
  <si>
    <t>0p0000b4qf</t>
  </si>
  <si>
    <t>WPRO</t>
  </si>
  <si>
    <t>W</t>
  </si>
  <si>
    <t>INE075A01022</t>
  </si>
  <si>
    <t>WIPRO</t>
  </si>
  <si>
    <t>Wipro, Ltd</t>
  </si>
  <si>
    <t>https://www.google.com/finance?q=NSE:</t>
  </si>
  <si>
    <t>Google Link</t>
  </si>
  <si>
    <t>INFO:IN</t>
  </si>
  <si>
    <t>0p0000akoj</t>
  </si>
  <si>
    <t>INFY</t>
  </si>
  <si>
    <t>IT</t>
  </si>
  <si>
    <t>INE009A01021</t>
  </si>
  <si>
    <t>INFOSYS Ltd</t>
  </si>
  <si>
    <t>http://www.equitymaster.com/result.asp?symbol=</t>
  </si>
  <si>
    <t>ICICIBC:IN</t>
  </si>
  <si>
    <t>0p0000biod</t>
  </si>
  <si>
    <t>ICBK</t>
  </si>
  <si>
    <t>ICI02</t>
  </si>
  <si>
    <t>INE090A01013</t>
  </si>
  <si>
    <t>ICICIBANK</t>
  </si>
  <si>
    <t>BANKS - PRIVATE SECTOR</t>
  </si>
  <si>
    <t>ICICI Bank Ltd</t>
  </si>
  <si>
    <t>http://www.moneycontrol.com/india/stockpricequote/</t>
  </si>
  <si>
    <t>Money Control Link</t>
  </si>
  <si>
    <t>Economic Times</t>
  </si>
  <si>
    <t>Bloomberg</t>
  </si>
  <si>
    <t>Businessweek</t>
  </si>
  <si>
    <t>Reuters</t>
  </si>
  <si>
    <t>Morning Star</t>
  </si>
  <si>
    <t>Google Finance</t>
  </si>
  <si>
    <t>Equity Master</t>
  </si>
  <si>
    <t>Money Control</t>
  </si>
  <si>
    <t>Morning Star Name</t>
  </si>
  <si>
    <t>Money Control Sector</t>
  </si>
  <si>
    <t>Bloomberg Id</t>
  </si>
  <si>
    <t>YAHOO</t>
  </si>
  <si>
    <t>REUTERS Id</t>
  </si>
  <si>
    <t>EQ Master Id</t>
  </si>
  <si>
    <t>MoneyControl Id</t>
  </si>
  <si>
    <t>ISIN</t>
  </si>
  <si>
    <t>NSE</t>
  </si>
  <si>
    <t>BSE</t>
  </si>
  <si>
    <t>CAP</t>
  </si>
  <si>
    <t>SECTOR</t>
  </si>
  <si>
    <t>Name</t>
  </si>
  <si>
    <t>#</t>
  </si>
  <si>
    <t>LARGECAP</t>
  </si>
  <si>
    <t>SMALLCAP</t>
  </si>
  <si>
    <t>MIDCAP</t>
  </si>
  <si>
    <t>Data For Upload</t>
  </si>
  <si>
    <t>DATA FILE:</t>
  </si>
  <si>
    <t>SYMBOL_EQM_DESC</t>
  </si>
  <si>
    <t>SECTOR_ID</t>
  </si>
  <si>
    <t>Apollo Tyres</t>
  </si>
  <si>
    <t>Asian Paints</t>
  </si>
  <si>
    <t>Axis Bank</t>
  </si>
  <si>
    <t>Bharti Airtel</t>
  </si>
  <si>
    <t>BHEL</t>
  </si>
  <si>
    <t>Coal India</t>
  </si>
  <si>
    <t>Federal Bank</t>
  </si>
  <si>
    <t>Gabriel India</t>
  </si>
  <si>
    <t>GAIL</t>
  </si>
  <si>
    <t>Greaves Cotton</t>
  </si>
  <si>
    <t>Lupin</t>
  </si>
  <si>
    <t>MT Educare</t>
  </si>
  <si>
    <t>Vimta Labs</t>
  </si>
  <si>
    <t>Voltas</t>
  </si>
  <si>
    <t>KNOL</t>
  </si>
  <si>
    <t>ABBOTT-INDIA</t>
  </si>
  <si>
    <t>AJPH</t>
  </si>
  <si>
    <t>AJANTA-PHARMA</t>
  </si>
  <si>
    <t>ALMC</t>
  </si>
  <si>
    <t>ALEMBIC-LTD</t>
  </si>
  <si>
    <t>APLL</t>
  </si>
  <si>
    <t>ALEMBIC-PHARMA</t>
  </si>
  <si>
    <t>AIDL</t>
  </si>
  <si>
    <t>ASTRAZENECA-PHARMA</t>
  </si>
  <si>
    <t>AUBD</t>
  </si>
  <si>
    <t>AUROBINDO-PHARMA</t>
  </si>
  <si>
    <t>BICN</t>
  </si>
  <si>
    <t>BIOCON-LTD</t>
  </si>
  <si>
    <t>CADIL</t>
  </si>
  <si>
    <t>CADILA-HEALTHCARE</t>
  </si>
  <si>
    <t>DHPH</t>
  </si>
  <si>
    <t>DISHMAN-PHARMA</t>
  </si>
  <si>
    <t>DIVI</t>
  </si>
  <si>
    <t>DIVIS-LABORATORIES</t>
  </si>
  <si>
    <t>ALCL</t>
  </si>
  <si>
    <t>DR-DATSONS-LABS</t>
  </si>
  <si>
    <t>REDY</t>
  </si>
  <si>
    <t>DR-REDDYS-LAB</t>
  </si>
  <si>
    <t>ELDER</t>
  </si>
  <si>
    <t>ELDER-PHARMA</t>
  </si>
  <si>
    <t>FDCL</t>
  </si>
  <si>
    <t>FDC-LTD</t>
  </si>
  <si>
    <t>DBPH</t>
  </si>
  <si>
    <t>FRESENIUS-KABI-ONCO</t>
  </si>
  <si>
    <t>FLFD</t>
  </si>
  <si>
    <t>FULFORD-INDIA</t>
  </si>
  <si>
    <t>GLPH</t>
  </si>
  <si>
    <t>GLENMARK-PHARMA</t>
  </si>
  <si>
    <t>GLXO</t>
  </si>
  <si>
    <t>GSK-PHARMA</t>
  </si>
  <si>
    <t>IPLB</t>
  </si>
  <si>
    <t>IPCA-LABS</t>
  </si>
  <si>
    <t>JBCH</t>
  </si>
  <si>
    <t>JBCHEMICALS</t>
  </si>
  <si>
    <t>JUBOL</t>
  </si>
  <si>
    <t>JUBILANT-LIFE-SCIENCES</t>
  </si>
  <si>
    <t>LUPL</t>
  </si>
  <si>
    <t>LUPIN-LTD</t>
  </si>
  <si>
    <t>EMER</t>
  </si>
  <si>
    <t>MERCK-LTD</t>
  </si>
  <si>
    <t>NTPH</t>
  </si>
  <si>
    <t>NATCO-PHARMA</t>
  </si>
  <si>
    <t>NVRT</t>
  </si>
  <si>
    <t>NOVARTIS</t>
  </si>
  <si>
    <t>ORCHID</t>
  </si>
  <si>
    <t>ORCHID-CHEMICALS</t>
  </si>
  <si>
    <t>PANB</t>
  </si>
  <si>
    <t>PANACEA-BIOTECH</t>
  </si>
  <si>
    <t>PFIZ</t>
  </si>
  <si>
    <t>PFIZER</t>
  </si>
  <si>
    <t>NCHP</t>
  </si>
  <si>
    <t>PIRAMAL-ENTERPRISES</t>
  </si>
  <si>
    <t>PLPL</t>
  </si>
  <si>
    <t>PLETHICO-PHARMA</t>
  </si>
  <si>
    <t>RANB</t>
  </si>
  <si>
    <t>RANBAXY-LAB</t>
  </si>
  <si>
    <t>HOCM</t>
  </si>
  <si>
    <t>SANOFI-INDIA</t>
  </si>
  <si>
    <t>SHSCH</t>
  </si>
  <si>
    <t>SHASUN-PHARMA</t>
  </si>
  <si>
    <t>STEA</t>
  </si>
  <si>
    <t>STERLING-BIOTECH</t>
  </si>
  <si>
    <t>PLLB</t>
  </si>
  <si>
    <t>STRIDES-ARCOLAB</t>
  </si>
  <si>
    <t>TORR</t>
  </si>
  <si>
    <t>TORRENT-PHARMA</t>
  </si>
  <si>
    <t>TTKP</t>
  </si>
  <si>
    <t>TTK-HEALTHCARE</t>
  </si>
  <si>
    <t>UNCHM</t>
  </si>
  <si>
    <t>UNICHEM-LAB</t>
  </si>
  <si>
    <t>VSRM</t>
  </si>
  <si>
    <t>VENUS-REMEDIES</t>
  </si>
  <si>
    <t>WOCK</t>
  </si>
  <si>
    <t>WOCKHARDT-LTD</t>
  </si>
  <si>
    <t>WYLD</t>
  </si>
  <si>
    <t>WYETH-LTD</t>
  </si>
  <si>
    <t>INE043D01016</t>
  </si>
  <si>
    <t>IDF</t>
  </si>
  <si>
    <t>FINANCE - TERM LENDING INSTITUTIONS</t>
  </si>
  <si>
    <t>Exide Industries</t>
  </si>
  <si>
    <t>INE302A01020</t>
  </si>
  <si>
    <t>EXIDEIND</t>
  </si>
  <si>
    <t>AUTO ANCILLARIES</t>
  </si>
  <si>
    <t>EI</t>
  </si>
  <si>
    <t>WYETH</t>
  </si>
  <si>
    <t>W11</t>
  </si>
  <si>
    <t>INE378A01012</t>
  </si>
  <si>
    <t>Adani Ports and Special Economic Zone</t>
  </si>
  <si>
    <t>ADANIPORTS</t>
  </si>
  <si>
    <t>INE742F01042</t>
  </si>
  <si>
    <t>MPS</t>
  </si>
  <si>
    <t>APOLLOTYRE</t>
  </si>
  <si>
    <t>INE438A01022</t>
  </si>
  <si>
    <t>TYRES</t>
  </si>
  <si>
    <t>AT14</t>
  </si>
  <si>
    <t>ASIANPAINT</t>
  </si>
  <si>
    <t>INE021A01026</t>
  </si>
  <si>
    <t>PAINTS/VARNISHES</t>
  </si>
  <si>
    <t>AP31</t>
  </si>
  <si>
    <t>AXISBANK</t>
  </si>
  <si>
    <t>INE238A01034</t>
  </si>
  <si>
    <t xml:space="preserve"> AB16</t>
  </si>
  <si>
    <t>BHARTIARTL</t>
  </si>
  <si>
    <t>INE397D01024</t>
  </si>
  <si>
    <t>TELECOMMUNICATIONS - SERVICE</t>
  </si>
  <si>
    <t>BA08</t>
  </si>
  <si>
    <t>Bharat Heavy Electricals</t>
  </si>
  <si>
    <t>INE257A01026</t>
  </si>
  <si>
    <t>BHE</t>
  </si>
  <si>
    <t>COALINDIA</t>
  </si>
  <si>
    <t>INE522F01014</t>
  </si>
  <si>
    <t>MINING/MINERALS</t>
  </si>
  <si>
    <t>CI11</t>
  </si>
  <si>
    <t>Crompton Greaves</t>
  </si>
  <si>
    <t>CROMPGREAV</t>
  </si>
  <si>
    <t>INE067A01029</t>
  </si>
  <si>
    <t>ELECTRIC EQUIPMENT</t>
  </si>
  <si>
    <t>CG</t>
  </si>
  <si>
    <t>Dhanuka Agritech</t>
  </si>
  <si>
    <t>DHANUKA</t>
  </si>
  <si>
    <t>INE435G01025</t>
  </si>
  <si>
    <t>PESTICIDES/AGRO CHEMICALS</t>
  </si>
  <si>
    <t>DA01</t>
  </si>
  <si>
    <t>FEDERALBNK</t>
  </si>
  <si>
    <t>INE171A01029</t>
  </si>
  <si>
    <t>FB</t>
  </si>
  <si>
    <t>GABRIEL</t>
  </si>
  <si>
    <t>INE524A01029</t>
  </si>
  <si>
    <t>GI02</t>
  </si>
  <si>
    <t>GAIL India</t>
  </si>
  <si>
    <t>INE129A01019</t>
  </si>
  <si>
    <t>GAI</t>
  </si>
  <si>
    <t>Gateway Distriparks</t>
  </si>
  <si>
    <t>GDL</t>
  </si>
  <si>
    <t>INE852F01015</t>
  </si>
  <si>
    <t>MISCELLANEOUS</t>
  </si>
  <si>
    <t>GD01</t>
  </si>
  <si>
    <t>GREAVESCOT</t>
  </si>
  <si>
    <t>INE224A01026</t>
  </si>
  <si>
    <t>ENGINES</t>
  </si>
  <si>
    <t>GC20</t>
  </si>
  <si>
    <t>Indiabulls Housing Finance</t>
  </si>
  <si>
    <t>IBULHSGFIN</t>
  </si>
  <si>
    <t>INE148I01020</t>
  </si>
  <si>
    <t>FINANCE - HOUSING</t>
  </si>
  <si>
    <t>IHF01</t>
  </si>
  <si>
    <t>Jain Irrigation Systems</t>
  </si>
  <si>
    <t>JISLJALEQS</t>
  </si>
  <si>
    <t>INE175A01038</t>
  </si>
  <si>
    <t>PLASTICS</t>
  </si>
  <si>
    <t>JIS02</t>
  </si>
  <si>
    <t>Jammu and Kashmir Bank</t>
  </si>
  <si>
    <t>J&amp;KBANK</t>
  </si>
  <si>
    <t>INE168A01041</t>
  </si>
  <si>
    <t>JKB</t>
  </si>
  <si>
    <t>Jyoti Structures</t>
  </si>
  <si>
    <t>JYOTISTRUC</t>
  </si>
  <si>
    <t>INE197A01024</t>
  </si>
  <si>
    <t>POWER - TRANSMISSION/EQUIPMENT</t>
  </si>
  <si>
    <t>JS03</t>
  </si>
  <si>
    <t>Kirloskar Oil Engines</t>
  </si>
  <si>
    <t>KIRLOSENG</t>
  </si>
  <si>
    <t>INE146L01010</t>
  </si>
  <si>
    <t>KOE03</t>
  </si>
  <si>
    <t>Lakshmi Electrical Control Systems</t>
  </si>
  <si>
    <t>LAKSELECON</t>
  </si>
  <si>
    <t>INE284C01018</t>
  </si>
  <si>
    <t>LEC</t>
  </si>
  <si>
    <t>Larsen and Toubro</t>
  </si>
  <si>
    <t>LT</t>
  </si>
  <si>
    <t>INE018A01030</t>
  </si>
  <si>
    <t>LIC Housing Finance</t>
  </si>
  <si>
    <t>LICHSGFIN</t>
  </si>
  <si>
    <t>INE115A01026</t>
  </si>
  <si>
    <t>LIC</t>
  </si>
  <si>
    <t>Motherson Sumi Systems</t>
  </si>
  <si>
    <t>MOTHERSUMI</t>
  </si>
  <si>
    <t>INE775A01035</t>
  </si>
  <si>
    <t>MSS01</t>
  </si>
  <si>
    <t>MTEDUCARE</t>
  </si>
  <si>
    <t>INE472M01018</t>
  </si>
  <si>
    <t>COMPUTERS - SOFTWARE - TRAINING</t>
  </si>
  <si>
    <t>ME14</t>
  </si>
  <si>
    <t>PTC India Financial Services</t>
  </si>
  <si>
    <t>PFS</t>
  </si>
  <si>
    <t>INE560K01014</t>
  </si>
  <si>
    <t>PIF02</t>
  </si>
  <si>
    <t>SREI Infrastructure Finance</t>
  </si>
  <si>
    <t>SREINFRA</t>
  </si>
  <si>
    <t>INE872A01014</t>
  </si>
  <si>
    <t>FINANCE - LEASING &amp; HIRE PURCHASE</t>
  </si>
  <si>
    <t>SRE02</t>
  </si>
  <si>
    <t>Sun Pharmaceutical Industries</t>
  </si>
  <si>
    <t>SUNPHARMA</t>
  </si>
  <si>
    <t>INE044A01036</t>
  </si>
  <si>
    <t>SPI</t>
  </si>
  <si>
    <t>Texmaco Rail and Engineering</t>
  </si>
  <si>
    <t>TEXRAIL</t>
  </si>
  <si>
    <t>INE621L01012</t>
  </si>
  <si>
    <t>TRE</t>
  </si>
  <si>
    <t>UltraTech Cement</t>
  </si>
  <si>
    <t>ULTRACEMCO</t>
  </si>
  <si>
    <t>INE481G01011</t>
  </si>
  <si>
    <t>UTC01</t>
  </si>
  <si>
    <t>VIMTALABS</t>
  </si>
  <si>
    <t>INE579C01029</t>
  </si>
  <si>
    <t>VL04</t>
  </si>
  <si>
    <t>VOLTAS</t>
  </si>
  <si>
    <t>INE226A01021</t>
  </si>
  <si>
    <t>V</t>
  </si>
  <si>
    <t>Zee Entertainment Enterprises</t>
  </si>
  <si>
    <t>ZEEL</t>
  </si>
  <si>
    <t>INE256A01028</t>
  </si>
  <si>
    <t>ZEE</t>
  </si>
  <si>
    <t>Abbott India</t>
  </si>
  <si>
    <t>ABBOTINDIA</t>
  </si>
  <si>
    <t>INE358A01014</t>
  </si>
  <si>
    <t>AI51</t>
  </si>
  <si>
    <t>Ajanta Pharma</t>
  </si>
  <si>
    <t>AJANTPHARM</t>
  </si>
  <si>
    <t>INE031B01031</t>
  </si>
  <si>
    <t>AP22</t>
  </si>
  <si>
    <t>Alembic</t>
  </si>
  <si>
    <t>ALEMBICLTD</t>
  </si>
  <si>
    <t>INE426A01027</t>
  </si>
  <si>
    <t>A08</t>
  </si>
  <si>
    <t>Alembic Pharmaceuticals</t>
  </si>
  <si>
    <t>APLLTD</t>
  </si>
  <si>
    <t>INE901L01018</t>
  </si>
  <si>
    <t>AP35</t>
  </si>
  <si>
    <t>AstraZeneca Pharma</t>
  </si>
  <si>
    <t>ASTRAZEN</t>
  </si>
  <si>
    <t>INE203A01020</t>
  </si>
  <si>
    <t>AZP</t>
  </si>
  <si>
    <t>Aurobindo Pharma</t>
  </si>
  <si>
    <t>AUROPHARMA</t>
  </si>
  <si>
    <t>INE406A01037</t>
  </si>
  <si>
    <t>AP</t>
  </si>
  <si>
    <t>Biocon</t>
  </si>
  <si>
    <t>BIOCON</t>
  </si>
  <si>
    <t>INE376G01013</t>
  </si>
  <si>
    <t>BL03</t>
  </si>
  <si>
    <t>Cadila Healthcare</t>
  </si>
  <si>
    <t>CADILAHC</t>
  </si>
  <si>
    <t>INE010B01019</t>
  </si>
  <si>
    <t>CHC</t>
  </si>
  <si>
    <t>Dishman Pharmaceuticals &amp; Chemicals</t>
  </si>
  <si>
    <t>DISHMAN</t>
  </si>
  <si>
    <t>INE353G01020</t>
  </si>
  <si>
    <t>DPC02</t>
  </si>
  <si>
    <t>Divis Laboratories</t>
  </si>
  <si>
    <t>DIVISLAB</t>
  </si>
  <si>
    <t>INE361B01024</t>
  </si>
  <si>
    <t>DL03</t>
  </si>
  <si>
    <t>Dr. Datson Labs</t>
  </si>
  <si>
    <t>DRDATSONS</t>
  </si>
  <si>
    <t>INE928K01013</t>
  </si>
  <si>
    <t>AL02</t>
  </si>
  <si>
    <t>Dr Reddys Laboratories</t>
  </si>
  <si>
    <t>DRREDDY</t>
  </si>
  <si>
    <t>INE089A01023</t>
  </si>
  <si>
    <t>DRL</t>
  </si>
  <si>
    <t>Elder Pharmaceuticals</t>
  </si>
  <si>
    <t>ELDERPHARM</t>
  </si>
  <si>
    <t>INE975A01015</t>
  </si>
  <si>
    <t>EP9</t>
  </si>
  <si>
    <t>FDC</t>
  </si>
  <si>
    <t>INE258B01022</t>
  </si>
  <si>
    <t>Fresenius Kabi Oncology</t>
  </si>
  <si>
    <t>FKONCO</t>
  </si>
  <si>
    <t>INE575G01010</t>
  </si>
  <si>
    <t>FKO01</t>
  </si>
  <si>
    <t>Fulford (India)</t>
  </si>
  <si>
    <t>FULFORD</t>
  </si>
  <si>
    <t>INE521A01017</t>
  </si>
  <si>
    <t>FI13</t>
  </si>
  <si>
    <t>Glenmark Pharma</t>
  </si>
  <si>
    <t>GLENMARK</t>
  </si>
  <si>
    <t>INE935A01035</t>
  </si>
  <si>
    <t>GP08</t>
  </si>
  <si>
    <t>GlaxoSmithKline Pharmaceuticals</t>
  </si>
  <si>
    <t>GLAXO</t>
  </si>
  <si>
    <t>INE159A01016</t>
  </si>
  <si>
    <t>GSK</t>
  </si>
  <si>
    <t>Ipca Laboratories</t>
  </si>
  <si>
    <t>IPCALAB</t>
  </si>
  <si>
    <t>INE571A01020</t>
  </si>
  <si>
    <t>IL</t>
  </si>
  <si>
    <t>JB Chemicals and Pharmaceuticals</t>
  </si>
  <si>
    <t>JBCHEPHARM</t>
  </si>
  <si>
    <t>INE572A01028</t>
  </si>
  <si>
    <t>JBC01</t>
  </si>
  <si>
    <t>Jubilant Life Sciences</t>
  </si>
  <si>
    <t>JUBILANT</t>
  </si>
  <si>
    <t>INE700A01033</t>
  </si>
  <si>
    <t>JO03</t>
  </si>
  <si>
    <t>LUPIN</t>
  </si>
  <si>
    <t>INE326A01037</t>
  </si>
  <si>
    <t>L</t>
  </si>
  <si>
    <t>Merck</t>
  </si>
  <si>
    <t>MERCK</t>
  </si>
  <si>
    <t>INE199A01012</t>
  </si>
  <si>
    <t>M12</t>
  </si>
  <si>
    <t>Natco Pharma</t>
  </si>
  <si>
    <t>NATCOPHARM</t>
  </si>
  <si>
    <t>INE987B01018</t>
  </si>
  <si>
    <t>NP07</t>
  </si>
  <si>
    <t>Novartis India</t>
  </si>
  <si>
    <t>NOVARTIND</t>
  </si>
  <si>
    <t>INE234A01025</t>
  </si>
  <si>
    <t>NI01</t>
  </si>
  <si>
    <t>Orchid Chemicals and Pharmaceuticals</t>
  </si>
  <si>
    <t>ORCHIDCHEM</t>
  </si>
  <si>
    <t>INE191A01019</t>
  </si>
  <si>
    <t>OCP</t>
  </si>
  <si>
    <t>Panacea Biotec</t>
  </si>
  <si>
    <t>PANACEABIO</t>
  </si>
  <si>
    <t>INE922B01023</t>
  </si>
  <si>
    <t>PB02</t>
  </si>
  <si>
    <t>Pfizer</t>
  </si>
  <si>
    <t>INE182A01018</t>
  </si>
  <si>
    <t>P</t>
  </si>
  <si>
    <t>Piramal Enterprises</t>
  </si>
  <si>
    <t>PEL</t>
  </si>
  <si>
    <t>INE140A01024</t>
  </si>
  <si>
    <t>PH05</t>
  </si>
  <si>
    <t>Plethico Pharmaceuticals</t>
  </si>
  <si>
    <t>PLETHICO</t>
  </si>
  <si>
    <t>INE491H01018</t>
  </si>
  <si>
    <t>PP30</t>
  </si>
  <si>
    <t>Ranbaxy Laboratories</t>
  </si>
  <si>
    <t>RANBAXY</t>
  </si>
  <si>
    <t>INE015A01028</t>
  </si>
  <si>
    <t>RL</t>
  </si>
  <si>
    <t>Sanofi India</t>
  </si>
  <si>
    <t>SANOFI</t>
  </si>
  <si>
    <t>INE058A01010</t>
  </si>
  <si>
    <t>AP26</t>
  </si>
  <si>
    <t>Shasun Pharmaceuticals</t>
  </si>
  <si>
    <t>SHASUNPHAR</t>
  </si>
  <si>
    <t>INE317A01028</t>
  </si>
  <si>
    <t>SCD</t>
  </si>
  <si>
    <t>Sterling Biotech</t>
  </si>
  <si>
    <t>STERLINBIO</t>
  </si>
  <si>
    <t>INE324C01038</t>
  </si>
  <si>
    <t>SB11</t>
  </si>
  <si>
    <t>Strides Arcolab</t>
  </si>
  <si>
    <t>STAR</t>
  </si>
  <si>
    <t>INE939A01011</t>
  </si>
  <si>
    <t>SA10</t>
  </si>
  <si>
    <t>Torrent Pharmaceuticals</t>
  </si>
  <si>
    <t>TORNTPHARM</t>
  </si>
  <si>
    <t>INE685A01028</t>
  </si>
  <si>
    <t>TP06</t>
  </si>
  <si>
    <t>TTK Healthcare</t>
  </si>
  <si>
    <t>TTKHEALTH</t>
  </si>
  <si>
    <t>INE910C01018</t>
  </si>
  <si>
    <t>TTK</t>
  </si>
  <si>
    <t>Unichem Laboratories</t>
  </si>
  <si>
    <t>UNICHEMLAB</t>
  </si>
  <si>
    <t>INE351A01035</t>
  </si>
  <si>
    <t>UL02</t>
  </si>
  <si>
    <t>Venus Remedies</t>
  </si>
  <si>
    <t>VENUSREM</t>
  </si>
  <si>
    <t>INE411B01019</t>
  </si>
  <si>
    <t>VR01</t>
  </si>
  <si>
    <t>Wockhardt</t>
  </si>
  <si>
    <t>WOCKPHARMA</t>
  </si>
  <si>
    <t>INE049B01025</t>
  </si>
  <si>
    <t>W05</t>
  </si>
  <si>
    <t>Wyeth</t>
  </si>
  <si>
    <t>UKNOWN</t>
  </si>
  <si>
    <t>ICICI-BANK</t>
  </si>
  <si>
    <t>INFOSYS-LTD</t>
  </si>
  <si>
    <t>ACC-LTD</t>
  </si>
  <si>
    <t>ALLAHABAD-BANK</t>
  </si>
  <si>
    <t>AMBUJA-CEMENT</t>
  </si>
  <si>
    <t>BHARAT-FORGE</t>
  </si>
  <si>
    <t>GRASIM-IND</t>
  </si>
  <si>
    <t>HMT-LTD</t>
  </si>
  <si>
    <t>JET-AIRWAYS</t>
  </si>
  <si>
    <t>MARUTI-SUZUKI</t>
  </si>
  <si>
    <t>MCDOWELL-HOLD</t>
  </si>
  <si>
    <t>UNITED-SPIRITS</t>
  </si>
  <si>
    <t>PUNJ-LLOYD</t>
  </si>
  <si>
    <t>PVR-LTD</t>
  </si>
  <si>
    <t>RELIANCE-CAPITAL</t>
  </si>
  <si>
    <t>RELAXO-FOOTWEARS</t>
  </si>
  <si>
    <t>RELIANCE-IND</t>
  </si>
  <si>
    <t>RELIANCE-INFRA</t>
  </si>
  <si>
    <t>RELIANCE-POWER</t>
  </si>
  <si>
    <t>SASKEN-COMM</t>
  </si>
  <si>
    <t>IDFC-LIMITED</t>
  </si>
  <si>
    <t>EXIDE-INDUSTRIES</t>
  </si>
  <si>
    <t>MNDRA</t>
  </si>
  <si>
    <t>ADANI-PORTS--SEZ</t>
  </si>
  <si>
    <t>APLO</t>
  </si>
  <si>
    <t>APOLLO-TYRES</t>
  </si>
  <si>
    <t>ASPN</t>
  </si>
  <si>
    <t>ASIAN-PAINTS</t>
  </si>
  <si>
    <t>UTIB</t>
  </si>
  <si>
    <t>AXIS-BANK</t>
  </si>
  <si>
    <t>BTVL</t>
  </si>
  <si>
    <t>BHARTI-AIRTEL</t>
  </si>
  <si>
    <t>COIND</t>
  </si>
  <si>
    <t>COAL-INDIA</t>
  </si>
  <si>
    <t>CRGR</t>
  </si>
  <si>
    <t>CROMPTON-GREAVES</t>
  </si>
  <si>
    <t>DNPS</t>
  </si>
  <si>
    <t>DHANUKA-AGRITECH</t>
  </si>
  <si>
    <t>FED</t>
  </si>
  <si>
    <t>FEDERAL-BANK</t>
  </si>
  <si>
    <t>GABR</t>
  </si>
  <si>
    <t>GABRIEL-I</t>
  </si>
  <si>
    <t>GATE</t>
  </si>
  <si>
    <t>GATEWAY-DISTRIPARKS</t>
  </si>
  <si>
    <t>GRVS</t>
  </si>
  <si>
    <t>GREAVES-COTTON</t>
  </si>
  <si>
    <t>IBHF</t>
  </si>
  <si>
    <t>INDIABULLS-HOU-FIN</t>
  </si>
  <si>
    <t>JNIR</t>
  </si>
  <si>
    <t>JAIN-IRRIGATION</t>
  </si>
  <si>
    <t>JKBK</t>
  </si>
  <si>
    <t>JK-BANK</t>
  </si>
  <si>
    <t>JYTST</t>
  </si>
  <si>
    <t>JYOTI-STRUCTURE</t>
  </si>
  <si>
    <t>KOEL</t>
  </si>
  <si>
    <t>KIRLOSKAR-OIL</t>
  </si>
  <si>
    <t>LAEL</t>
  </si>
  <si>
    <t>LAKSHMI-ELEC</t>
  </si>
  <si>
    <t>LART</t>
  </si>
  <si>
    <t>LICHF</t>
  </si>
  <si>
    <t>LIC-HOUSING</t>
  </si>
  <si>
    <t>MHSS</t>
  </si>
  <si>
    <t>MOTHERSON-SUMI</t>
  </si>
  <si>
    <t>MTEL</t>
  </si>
  <si>
    <t>MT-EDUCARE</t>
  </si>
  <si>
    <t>PTCFS</t>
  </si>
  <si>
    <t>PTC-INDIA-FINANCIAL</t>
  </si>
  <si>
    <t>SRNF</t>
  </si>
  <si>
    <t>SREI-INFRA-FINANCE</t>
  </si>
  <si>
    <t>SUNP</t>
  </si>
  <si>
    <t>SUN-PHARMA</t>
  </si>
  <si>
    <t>TREL</t>
  </si>
  <si>
    <t>TEXMACO-RAIL</t>
  </si>
  <si>
    <t>CEMCO</t>
  </si>
  <si>
    <t>ULTRATECH-CEMENT</t>
  </si>
  <si>
    <t>VALB</t>
  </si>
  <si>
    <t>VIMTA-LABS</t>
  </si>
  <si>
    <t>VOLT</t>
  </si>
  <si>
    <t>ZEE-ENTERTAINMENT</t>
  </si>
  <si>
    <t>IDFC:IN</t>
  </si>
  <si>
    <t>EXID:IN</t>
  </si>
  <si>
    <t>http://economictimes.indiatimes.com/stocks/companyid-</t>
  </si>
  <si>
    <t>SECTOR_DESC</t>
  </si>
  <si>
    <t>SECTOR_CODE_MC</t>
  </si>
  <si>
    <t>banksprivatesector</t>
  </si>
  <si>
    <t>computerssoftware</t>
  </si>
  <si>
    <t>cementmajor</t>
  </si>
  <si>
    <t>bankspublicsector</t>
  </si>
  <si>
    <t>castingsforgings</t>
  </si>
  <si>
    <t>refineries</t>
  </si>
  <si>
    <t>pharmaceuticals</t>
  </si>
  <si>
    <t>diversified</t>
  </si>
  <si>
    <t>autotractors</t>
  </si>
  <si>
    <t>transport&amp;logistics</t>
  </si>
  <si>
    <t>autocars&amp;jeeps</t>
  </si>
  <si>
    <t>financeinvestments</t>
  </si>
  <si>
    <t>aluminium</t>
  </si>
  <si>
    <t>media&amp;entertainment</t>
  </si>
  <si>
    <t>breweries&amp;distilleries</t>
  </si>
  <si>
    <t>oildrillingandexploration</t>
  </si>
  <si>
    <t>infrastructuregeneral</t>
  </si>
  <si>
    <t>leatherproducts</t>
  </si>
  <si>
    <t>powergeneration/distribution</t>
  </si>
  <si>
    <t>financetermlendinginstitutions</t>
  </si>
  <si>
    <t>autoancillaries</t>
  </si>
  <si>
    <t>tyres</t>
  </si>
  <si>
    <t>paints/varnishes</t>
  </si>
  <si>
    <t>telecommunicationsservice</t>
  </si>
  <si>
    <t>mining/minerals</t>
  </si>
  <si>
    <t>electricequipment</t>
  </si>
  <si>
    <t>pesticides/agrochemicals</t>
  </si>
  <si>
    <t>miscellaneous</t>
  </si>
  <si>
    <t>engines</t>
  </si>
  <si>
    <t>financehousing</t>
  </si>
  <si>
    <t>plastics</t>
  </si>
  <si>
    <t>powertransmission/equipment</t>
  </si>
  <si>
    <t>computerssoftwaretraining</t>
  </si>
  <si>
    <t>financeleasing&amp;hirepurchase</t>
  </si>
  <si>
    <t>PE</t>
  </si>
  <si>
    <t>Morning Star Id - NSE</t>
  </si>
  <si>
    <t>Morning Star Id - BSE</t>
  </si>
  <si>
    <t>WIPR</t>
  </si>
  <si>
    <t>ABUJ</t>
  </si>
  <si>
    <t>BHARATFOR</t>
  </si>
  <si>
    <t>GRAS</t>
  </si>
  <si>
    <t>HMTL</t>
  </si>
  <si>
    <t>JETAIRWAY</t>
  </si>
  <si>
    <t>MRTI</t>
  </si>
  <si>
    <t>MCDHOLDIN</t>
  </si>
  <si>
    <t>NALU</t>
  </si>
  <si>
    <t>NATIONALU</t>
  </si>
  <si>
    <t>UNSP</t>
  </si>
  <si>
    <t>PNBK</t>
  </si>
  <si>
    <t>PUJL</t>
  </si>
  <si>
    <t>PVRL</t>
  </si>
  <si>
    <t>RLCP</t>
  </si>
  <si>
    <t>RELCAPITA</t>
  </si>
  <si>
    <t>RLXO</t>
  </si>
  <si>
    <t>RLIN</t>
  </si>
  <si>
    <t>RPOL</t>
  </si>
  <si>
    <t>SKCT</t>
  </si>
  <si>
    <t>EXID</t>
  </si>
  <si>
    <t>APSE</t>
  </si>
  <si>
    <t>AXBK</t>
  </si>
  <si>
    <t>ZYLOG SYSTEMS</t>
  </si>
  <si>
    <t>ZENSAR TECHNOLOGIES</t>
  </si>
  <si>
    <t>ZENITH INFOTECH</t>
  </si>
  <si>
    <t>VISESH INFOTECHNICS</t>
  </si>
  <si>
    <t>VAKRANGEE LTD.</t>
  </si>
  <si>
    <t>TULIP TELECOM</t>
  </si>
  <si>
    <t>TREE HOUSE</t>
  </si>
  <si>
    <t>TECH MAHINDRA</t>
  </si>
  <si>
    <t>TATA ELXSI</t>
  </si>
  <si>
    <t>TANLA SOLUTIONS</t>
  </si>
  <si>
    <t>TAKE SOLUTIONS</t>
  </si>
  <si>
    <t>SUBEX LTD</t>
  </si>
  <si>
    <t>SONATA SOFTWARE</t>
  </si>
  <si>
    <t>SASKEN COMM</t>
  </si>
  <si>
    <t>ROLTA INDIA</t>
  </si>
  <si>
    <t>PRITHVI INFO</t>
  </si>
  <si>
    <t>POLARIS FINANCIAL</t>
  </si>
  <si>
    <t>PERSISTENT SYSTEMS</t>
  </si>
  <si>
    <t>ORACLE FINANCIAL SERVICES</t>
  </si>
  <si>
    <t>NUCLEUS SOFTWARE</t>
  </si>
  <si>
    <t>NIIT TECHNOLOGIES</t>
  </si>
  <si>
    <t>NIIT LTD</t>
  </si>
  <si>
    <t>MPHASIS LTD</t>
  </si>
  <si>
    <t>MINDTREE LTD</t>
  </si>
  <si>
    <t>MICRO TECH</t>
  </si>
  <si>
    <t>MASTEK</t>
  </si>
  <si>
    <t>KPIT TECHNOLOGIES</t>
  </si>
  <si>
    <t>IZMO LIMITED</t>
  </si>
  <si>
    <t>INFO EDGE</t>
  </si>
  <si>
    <t>INFINITE COMPUTER</t>
  </si>
  <si>
    <t>HOV SERVICES</t>
  </si>
  <si>
    <t>HEXAWARE TECHNOLOGIES</t>
  </si>
  <si>
    <t>HELIOS &amp; MATHESON</t>
  </si>
  <si>
    <t>HCL TECH.</t>
  </si>
  <si>
    <t>GTL LTD</t>
  </si>
  <si>
    <t>GLODYNE TECHNOSERVE</t>
  </si>
  <si>
    <t>GEOMETRIC LTD</t>
  </si>
  <si>
    <t>GEODESIC LTD</t>
  </si>
  <si>
    <t>FIRSTSOURCE SOL.</t>
  </si>
  <si>
    <t>FINANCIAL TECH</t>
  </si>
  <si>
    <t>EVERONN EDUCATION</t>
  </si>
  <si>
    <t>EDUCOMP SOLUTIONS</t>
  </si>
  <si>
    <t>ECLERX SERVICES</t>
  </si>
  <si>
    <t>CRANES SOFTWARE</t>
  </si>
  <si>
    <t>CORE EDUCATION</t>
  </si>
  <si>
    <t>CMC LTD.</t>
  </si>
  <si>
    <t>CAREER POINT</t>
  </si>
  <si>
    <t>BARTRONICS INDIA</t>
  </si>
  <si>
    <t>AURIONPRO SOLN</t>
  </si>
  <si>
    <t>ARSHIYA INTL.</t>
  </si>
  <si>
    <t>APTECH LTD</t>
  </si>
  <si>
    <t>ALLSEC TEC</t>
  </si>
  <si>
    <t>ALLIED DIGITAL</t>
  </si>
  <si>
    <t>AFTEK LTD.</t>
  </si>
  <si>
    <t>3I INFOTECH LTD.</t>
  </si>
  <si>
    <t>YES BANK</t>
  </si>
  <si>
    <t>VIJAYA BANK</t>
  </si>
  <si>
    <t>UNITED BANK OF INDIA</t>
  </si>
  <si>
    <t>UNION BANK</t>
  </si>
  <si>
    <t>SYNDICATE BANK</t>
  </si>
  <si>
    <t>SOUTH IND.BANK</t>
  </si>
  <si>
    <t>SBI</t>
  </si>
  <si>
    <t>PUNJAB &amp; SIND BANK</t>
  </si>
  <si>
    <t>ORIENTAL BANK</t>
  </si>
  <si>
    <t>KOTAK MAH. BANK</t>
  </si>
  <si>
    <t>KARUR VYSYA BANK</t>
  </si>
  <si>
    <t>KARNATAKA BANK</t>
  </si>
  <si>
    <t>J&amp;K BANK</t>
  </si>
  <si>
    <t>ING VYSYA BANK</t>
  </si>
  <si>
    <t>INDUSIND BANK</t>
  </si>
  <si>
    <t>INDIAN OVERSEAS BANK</t>
  </si>
  <si>
    <t>INDIAN BANK</t>
  </si>
  <si>
    <t>IDBI BANK</t>
  </si>
  <si>
    <t>HDFC BANK</t>
  </si>
  <si>
    <t>FEDERAL BANK</t>
  </si>
  <si>
    <t>DHANLAXMI BANK</t>
  </si>
  <si>
    <t>DENA BANK</t>
  </si>
  <si>
    <t>DCB BANK</t>
  </si>
  <si>
    <t>CORPORATION BANK</t>
  </si>
  <si>
    <t>CITY UNION BANK</t>
  </si>
  <si>
    <t>CANARA BANK</t>
  </si>
  <si>
    <t>BANK OF MAHARASHTRA</t>
  </si>
  <si>
    <t>BANK OF INDIA</t>
  </si>
  <si>
    <t>BANK OF BARODA</t>
  </si>
  <si>
    <t>AXIS BANK</t>
  </si>
  <si>
    <t>ANDHRA BANK</t>
  </si>
  <si>
    <t>ALLAHABAD BANK</t>
  </si>
  <si>
    <t>ZYLOG-SYSTEMS</t>
  </si>
  <si>
    <t>ZYLOG</t>
  </si>
  <si>
    <t>ZENSAR-TECHNOLOGIES</t>
  </si>
  <si>
    <t>FUJI</t>
  </si>
  <si>
    <t>ZENITH-INFOTECH</t>
  </si>
  <si>
    <t>ZINF</t>
  </si>
  <si>
    <t>VISESH-INFOTECHNICS</t>
  </si>
  <si>
    <t>VINFY</t>
  </si>
  <si>
    <t>VAKRANGEE-LTD</t>
  </si>
  <si>
    <t>VAKRA</t>
  </si>
  <si>
    <t>TULIP-TELECOM</t>
  </si>
  <si>
    <t>TULIP</t>
  </si>
  <si>
    <t>TREE-HOUSE</t>
  </si>
  <si>
    <t>THEL</t>
  </si>
  <si>
    <t>TECH-MAHINDRA</t>
  </si>
  <si>
    <t>TEMH</t>
  </si>
  <si>
    <t>TATA-ELXSI</t>
  </si>
  <si>
    <t>TTEX</t>
  </si>
  <si>
    <t>TANLA-SOLUTIONS</t>
  </si>
  <si>
    <t>TANSL</t>
  </si>
  <si>
    <t>TAKE-SOLUTIONS</t>
  </si>
  <si>
    <t>TAKE</t>
  </si>
  <si>
    <t>SUBEX-LTD</t>
  </si>
  <si>
    <t>SUBEX</t>
  </si>
  <si>
    <t>SONATA-SOFTWARE</t>
  </si>
  <si>
    <t>SSOW</t>
  </si>
  <si>
    <t>ROLTA-INDIA</t>
  </si>
  <si>
    <t>ROLT</t>
  </si>
  <si>
    <t>PRITHVI-INFO</t>
  </si>
  <si>
    <t>PRTH</t>
  </si>
  <si>
    <t>POLARIS-FINANCIAL</t>
  </si>
  <si>
    <t>PLRS</t>
  </si>
  <si>
    <t>PERSISTENT-SYSTEMS</t>
  </si>
  <si>
    <t>PERSL</t>
  </si>
  <si>
    <t>ORACLE-FINANCIAL-SERVICES</t>
  </si>
  <si>
    <t>IFLEX</t>
  </si>
  <si>
    <t>NUCLEUS-SOFTWARE</t>
  </si>
  <si>
    <t>NUSE</t>
  </si>
  <si>
    <t>NIIT-TECHNOLOGIES</t>
  </si>
  <si>
    <t>NIITT</t>
  </si>
  <si>
    <t>NIIT-LTD</t>
  </si>
  <si>
    <t>NIIT</t>
  </si>
  <si>
    <t>MPHASIS-LTD</t>
  </si>
  <si>
    <t>BFL</t>
  </si>
  <si>
    <t>MINDTREE-LTD</t>
  </si>
  <si>
    <t>MIND</t>
  </si>
  <si>
    <t>MICRO-TECH</t>
  </si>
  <si>
    <t>MITH</t>
  </si>
  <si>
    <t>MAST</t>
  </si>
  <si>
    <t>KPIT-TECHNOLOGIES</t>
  </si>
  <si>
    <t>KPIT</t>
  </si>
  <si>
    <t>IZMO-LIMITED</t>
  </si>
  <si>
    <t>LOGIX</t>
  </si>
  <si>
    <t>INFO-EDGE</t>
  </si>
  <si>
    <t>NAUKRI</t>
  </si>
  <si>
    <t>INFINITE-COMPUTER</t>
  </si>
  <si>
    <t>ICSL</t>
  </si>
  <si>
    <t>HOV-SERVICES</t>
  </si>
  <si>
    <t>HOVS</t>
  </si>
  <si>
    <t>HEXAWARE-TECHNOLOGIES</t>
  </si>
  <si>
    <t>APTE</t>
  </si>
  <si>
    <t>HELIOS--MATHESON</t>
  </si>
  <si>
    <t>HEMAT</t>
  </si>
  <si>
    <t>HCL-TECH</t>
  </si>
  <si>
    <t>HTECH</t>
  </si>
  <si>
    <t>GTL-LTD</t>
  </si>
  <si>
    <t>GBTL</t>
  </si>
  <si>
    <t>GLODYNE-TECHNOSERVE</t>
  </si>
  <si>
    <t>PARA</t>
  </si>
  <si>
    <t>GEOMETRIC-LTD</t>
  </si>
  <si>
    <t>GMSO</t>
  </si>
  <si>
    <t>GEODESIC-LTD</t>
  </si>
  <si>
    <t>BVHD</t>
  </si>
  <si>
    <t>FIRSTSOURCE-SOL</t>
  </si>
  <si>
    <t>FSRC</t>
  </si>
  <si>
    <t>FINANCIAL-TECH</t>
  </si>
  <si>
    <t>WRWDT</t>
  </si>
  <si>
    <t>EVERONN-EDUCATION</t>
  </si>
  <si>
    <t>EVRON</t>
  </si>
  <si>
    <t>EDUCOMP-SOLUTIONS</t>
  </si>
  <si>
    <t>EDUCO</t>
  </si>
  <si>
    <t>ECLERX-SERVICES</t>
  </si>
  <si>
    <t>ECXS</t>
  </si>
  <si>
    <t>CRANES-SOFTWARE</t>
  </si>
  <si>
    <t>EDMR</t>
  </si>
  <si>
    <t>CORE-EDUCATION</t>
  </si>
  <si>
    <t>AKLN</t>
  </si>
  <si>
    <t>CMC-LTD</t>
  </si>
  <si>
    <t>CMC</t>
  </si>
  <si>
    <t>CAREER-POINT</t>
  </si>
  <si>
    <t>CPIL</t>
  </si>
  <si>
    <t>BARTRONICS-INDIA</t>
  </si>
  <si>
    <t>BART</t>
  </si>
  <si>
    <t>AURIONPRO-SOLN</t>
  </si>
  <si>
    <t>APSL</t>
  </si>
  <si>
    <t>ARSHIYA-INTL</t>
  </si>
  <si>
    <t>IIDF</t>
  </si>
  <si>
    <t>APTECH-LTD</t>
  </si>
  <si>
    <t>APTTR</t>
  </si>
  <si>
    <t>ALLSEC-TEC</t>
  </si>
  <si>
    <t>ALST</t>
  </si>
  <si>
    <t>ALLIED-DIGITAL</t>
  </si>
  <si>
    <t>ADSL</t>
  </si>
  <si>
    <t>AFTEK-LTD</t>
  </si>
  <si>
    <t>AFTEK</t>
  </si>
  <si>
    <t>3I-INFOTECH-LTD</t>
  </si>
  <si>
    <t>IINFO</t>
  </si>
  <si>
    <t>YES-BANK</t>
  </si>
  <si>
    <t>YES</t>
  </si>
  <si>
    <t>VIJAYA-BANK</t>
  </si>
  <si>
    <t>VBANK</t>
  </si>
  <si>
    <t>UNITED-BANK-OF-INDIA</t>
  </si>
  <si>
    <t>UTBK</t>
  </si>
  <si>
    <t>UNION-BANK</t>
  </si>
  <si>
    <t>UNBK</t>
  </si>
  <si>
    <t>SYNDICATE-BANK</t>
  </si>
  <si>
    <t>SYBK</t>
  </si>
  <si>
    <t>SOUTH-INDBANK</t>
  </si>
  <si>
    <t>SIBK</t>
  </si>
  <si>
    <t>PUNJAB--SIND-BANK</t>
  </si>
  <si>
    <t>PSB</t>
  </si>
  <si>
    <t>ORIENTAL-BANK</t>
  </si>
  <si>
    <t>OBC</t>
  </si>
  <si>
    <t>KOTAK-MAH-BANK</t>
  </si>
  <si>
    <t>KOTAK</t>
  </si>
  <si>
    <t>KARUR-VYSYA-BANK</t>
  </si>
  <si>
    <t>KARUR</t>
  </si>
  <si>
    <t>KARNATAKA-BANK</t>
  </si>
  <si>
    <t>KBANK</t>
  </si>
  <si>
    <t>ING-VYSYA-BANK</t>
  </si>
  <si>
    <t>VYSY</t>
  </si>
  <si>
    <t>INDUSIND-BANK</t>
  </si>
  <si>
    <t>INDIN</t>
  </si>
  <si>
    <t>INDIAN-OVERSEAS-BANK</t>
  </si>
  <si>
    <t>IOB</t>
  </si>
  <si>
    <t>INDIAN-BANK</t>
  </si>
  <si>
    <t>INDBK</t>
  </si>
  <si>
    <t>IDBI-BANK</t>
  </si>
  <si>
    <t>IDBI</t>
  </si>
  <si>
    <t>HDFC-BANK</t>
  </si>
  <si>
    <t>HDBK</t>
  </si>
  <si>
    <t>DHANLAXMI-BANK</t>
  </si>
  <si>
    <t>DHBN</t>
  </si>
  <si>
    <t>DENA-BANK</t>
  </si>
  <si>
    <t>DENA</t>
  </si>
  <si>
    <t>DCB-BANK</t>
  </si>
  <si>
    <t>DCBL</t>
  </si>
  <si>
    <t>CORPORATION-BANK</t>
  </si>
  <si>
    <t>CRBK</t>
  </si>
  <si>
    <t>CITY-UNION-BANK</t>
  </si>
  <si>
    <t>CTUN</t>
  </si>
  <si>
    <t>CANARA-BANK</t>
  </si>
  <si>
    <t>CNRA</t>
  </si>
  <si>
    <t>BANK-OF-MAHARASHTRA</t>
  </si>
  <si>
    <t>BKMAH</t>
  </si>
  <si>
    <t>BANK-OF-INDIA</t>
  </si>
  <si>
    <t>BOI</t>
  </si>
  <si>
    <t>BANK-OF-BARODA</t>
  </si>
  <si>
    <t>BOB</t>
  </si>
  <si>
    <t>ANDHRA-BANK</t>
  </si>
  <si>
    <t>ANDBK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</si>
</sst>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1" applyFill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6" borderId="1" xfId="1" applyFill="1" applyBorder="1"/>
    <xf numFmtId="0" fontId="0" fillId="7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2" fillId="8" borderId="1" xfId="1" applyFill="1" applyBorder="1"/>
    <xf numFmtId="0" fontId="1" fillId="7" borderId="1" xfId="0" applyFont="1" applyFill="1" applyBorder="1"/>
    <xf numFmtId="0" fontId="0" fillId="9" borderId="1" xfId="0" applyFill="1" applyBorder="1"/>
    <xf numFmtId="0" fontId="5" fillId="2" borderId="1" xfId="1" applyFont="1" applyFill="1" applyBorder="1"/>
    <xf numFmtId="0" fontId="5" fillId="10" borderId="1" xfId="1" applyFont="1" applyFill="1" applyBorder="1"/>
    <xf numFmtId="0" fontId="0" fillId="0" borderId="1" xfId="0" applyBorder="1"/>
    <xf numFmtId="0" fontId="0" fillId="6" borderId="1" xfId="0" applyFont="1" applyFill="1" applyBorder="1"/>
    <xf numFmtId="0" fontId="0" fillId="9" borderId="2" xfId="0" applyFill="1" applyBorder="1"/>
    <xf numFmtId="0" fontId="0" fillId="5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J196"/>
  <sheetViews>
    <sheetView tabSelected="1" zoomScale="60" zoomScaleNormal="60" workbookViewId="0">
      <pane xSplit="2" ySplit="1" topLeftCell="AB2" activePane="bottomRight" state="frozenSplit"/>
      <selection pane="topRight" activeCell="I1" sqref="I1"/>
      <selection pane="bottomLeft" activeCell="A2" sqref="A2"/>
      <selection pane="bottomRight" activeCell="AB1" sqref="AB1"/>
    </sheetView>
  </sheetViews>
  <sheetFormatPr defaultRowHeight="15" x14ac:dyDescent="0.25"/>
  <cols>
    <col min="1" max="1" width="5" bestFit="1" customWidth="1"/>
    <col min="2" max="2" width="45.28515625" bestFit="1" customWidth="1"/>
    <col min="3" max="3" width="39.28515625" bestFit="1" customWidth="1"/>
    <col min="4" max="4" width="12.5703125" bestFit="1" customWidth="1"/>
    <col min="5" max="5" width="8.7109375" bestFit="1" customWidth="1"/>
    <col min="6" max="6" width="15.7109375" bestFit="1" customWidth="1"/>
    <col min="7" max="7" width="15.28515625" bestFit="1" customWidth="1"/>
    <col min="8" max="8" width="16.7109375" bestFit="1" customWidth="1"/>
    <col min="9" max="9" width="28.7109375" bestFit="1" customWidth="1"/>
    <col min="10" max="10" width="13.5703125" bestFit="1" customWidth="1"/>
    <col min="11" max="11" width="13" bestFit="1" customWidth="1"/>
    <col min="12" max="12" width="23" bestFit="1" customWidth="1"/>
    <col min="13" max="13" width="12.85546875" bestFit="1" customWidth="1"/>
    <col min="14" max="14" width="17.7109375" bestFit="1" customWidth="1"/>
    <col min="15" max="15" width="19.7109375" bestFit="1" customWidth="1"/>
    <col min="16" max="16" width="19.42578125" bestFit="1" customWidth="1"/>
    <col min="17" max="17" width="50.28515625" bestFit="1" customWidth="1"/>
    <col min="18" max="18" width="16.85546875" bestFit="1" customWidth="1"/>
    <col min="19" max="19" width="45.28515625" bestFit="1" customWidth="1"/>
    <col min="20" max="21" width="15.7109375" bestFit="1" customWidth="1"/>
    <col min="22" max="22" width="16.7109375" bestFit="1" customWidth="1"/>
    <col min="23" max="24" width="15.7109375" bestFit="1" customWidth="1"/>
    <col min="25" max="26" width="45.28515625" bestFit="1" customWidth="1"/>
    <col min="27" max="27" width="45.28515625" customWidth="1"/>
    <col min="28" max="28" width="246.28515625" bestFit="1" customWidth="1"/>
    <col min="29" max="29" width="27.28515625" customWidth="1"/>
    <col min="30" max="30" width="20.140625" bestFit="1" customWidth="1"/>
    <col min="31" max="31" width="83.140625" bestFit="1" customWidth="1"/>
    <col min="32" max="32" width="15.28515625" bestFit="1" customWidth="1"/>
    <col min="36" max="36" width="16.7109375" bestFit="1" customWidth="1"/>
  </cols>
  <sheetData>
    <row r="1" spans="1:36" x14ac:dyDescent="0.25">
      <c r="A1" s="14" t="s">
        <v>253</v>
      </c>
      <c r="B1" s="14" t="s">
        <v>252</v>
      </c>
      <c r="C1" s="14" t="s">
        <v>251</v>
      </c>
      <c r="D1" s="14" t="s">
        <v>250</v>
      </c>
      <c r="E1" s="14" t="s">
        <v>249</v>
      </c>
      <c r="F1" s="14" t="s">
        <v>248</v>
      </c>
      <c r="G1" s="14" t="s">
        <v>247</v>
      </c>
      <c r="H1" s="14" t="s">
        <v>246</v>
      </c>
      <c r="I1" s="14" t="s">
        <v>241</v>
      </c>
      <c r="J1" s="14" t="s">
        <v>242</v>
      </c>
      <c r="K1" s="14" t="s">
        <v>245</v>
      </c>
      <c r="L1" s="14" t="s">
        <v>259</v>
      </c>
      <c r="M1" s="14" t="s">
        <v>244</v>
      </c>
      <c r="N1" s="14" t="s">
        <v>243</v>
      </c>
      <c r="O1" s="14" t="s">
        <v>772</v>
      </c>
      <c r="P1" s="14" t="s">
        <v>773</v>
      </c>
      <c r="Q1" s="14" t="s">
        <v>240</v>
      </c>
      <c r="R1" s="14" t="s">
        <v>232</v>
      </c>
      <c r="S1" s="14" t="s">
        <v>239</v>
      </c>
      <c r="T1" s="14" t="s">
        <v>205</v>
      </c>
      <c r="U1" s="14" t="s">
        <v>238</v>
      </c>
      <c r="V1" s="14" t="s">
        <v>237</v>
      </c>
      <c r="W1" s="14" t="s">
        <v>236</v>
      </c>
      <c r="X1" s="14" t="s">
        <v>235</v>
      </c>
      <c r="Y1" s="14" t="s">
        <v>234</v>
      </c>
      <c r="Z1" s="14" t="s">
        <v>233</v>
      </c>
      <c r="AA1" s="14" t="s">
        <v>232</v>
      </c>
      <c r="AB1" s="14" t="s">
        <v>258</v>
      </c>
      <c r="AD1" s="13" t="s">
        <v>231</v>
      </c>
      <c r="AE1" s="13" t="s">
        <v>230</v>
      </c>
      <c r="AF1" s="13"/>
      <c r="AJ1" t="s">
        <v>257</v>
      </c>
    </row>
    <row r="2" spans="1:36" x14ac:dyDescent="0.25">
      <c r="A2" s="11">
        <f t="shared" ref="A2:A50" si="0">ROW()-1</f>
        <v>1</v>
      </c>
      <c r="B2" s="11" t="s">
        <v>229</v>
      </c>
      <c r="C2" s="11" t="s">
        <v>228</v>
      </c>
      <c r="D2" s="11" t="s">
        <v>254</v>
      </c>
      <c r="E2" s="11">
        <v>532174</v>
      </c>
      <c r="F2" s="11" t="s">
        <v>227</v>
      </c>
      <c r="G2" s="11" t="s">
        <v>226</v>
      </c>
      <c r="H2" s="11" t="s">
        <v>225</v>
      </c>
      <c r="I2" s="6" t="str">
        <f t="shared" ref="I2:I7" si="1">LOWER(SUBSTITUTE(SUBSTITUTE(C2," ",""),"-",""))</f>
        <v>banksprivatesector</v>
      </c>
      <c r="J2" s="7" t="s">
        <v>222</v>
      </c>
      <c r="K2" s="10" t="s">
        <v>224</v>
      </c>
      <c r="L2" s="10" t="s">
        <v>653</v>
      </c>
      <c r="M2" s="9" t="s">
        <v>224</v>
      </c>
      <c r="N2" s="9" t="s">
        <v>227</v>
      </c>
      <c r="O2" s="8" t="s">
        <v>223</v>
      </c>
      <c r="P2" s="8"/>
      <c r="Q2" s="6" t="str">
        <f>LOWER(SUBSTITUTE(B2," ","-"))</f>
        <v>icici-bank-ltd</v>
      </c>
      <c r="R2" s="15">
        <v>9194</v>
      </c>
      <c r="S2" s="4" t="str">
        <f t="shared" ref="S2:S33" si="2">HYPERLINK($AE$1 &amp; I2 &amp; "/" &amp;  LOWER(B2) &amp;  "/" &amp; H2,B2)</f>
        <v>ICICI Bank Ltd</v>
      </c>
      <c r="T2" s="4" t="str">
        <f t="shared" ref="T2:T33" si="3">HYPERLINK( $AE$4 &amp; G2,F2 )</f>
        <v>ICICIBANK</v>
      </c>
      <c r="U2" s="5" t="str">
        <f t="shared" ref="U2:U33" si="4">HYPERLINK( $AE$2 &amp; K2,F2)</f>
        <v>ICICIBANK</v>
      </c>
      <c r="V2" s="4" t="str">
        <f t="shared" ref="V2:V33" si="5">HYPERLINK( $AE$3 &amp; F2,F2)</f>
        <v>ICICIBANK</v>
      </c>
      <c r="W2" s="3" t="str">
        <f t="shared" ref="W2:W33" si="6">HYPERLINK( $AE$5 &amp; O2 &amp; "/" &amp; Q2 &amp; $AF$5,F2)</f>
        <v>ICICIBANK</v>
      </c>
      <c r="X2" s="2" t="str">
        <f t="shared" ref="X2:X33" si="7">HYPERLINK( $AE$6 &amp; M2,F2)</f>
        <v>ICICIBANK</v>
      </c>
      <c r="Y2" s="1" t="str">
        <f t="shared" ref="Y2:Y33" si="8">HYPERLINK($AE$7 &amp;J2,B2)</f>
        <v>ICICI Bank Ltd</v>
      </c>
      <c r="Z2" s="1" t="str">
        <f t="shared" ref="Z2:Z33" si="9">HYPERLINK($AE$8 &amp;J2,B2)</f>
        <v>ICICI Bank Ltd</v>
      </c>
      <c r="AA2" s="1" t="str">
        <f>HYPERLINK($AE$9 &amp;R2 &amp; ".cms",B2)</f>
        <v>ICICI Bank Ltd</v>
      </c>
      <c r="AB2" s="16" t="str">
        <f>CONCATENATE(A2,"|",B2,"|",C2,"|",D2,"|",E2,"|",F2,"|",G2,"|",H2,"|",I2,"|",J2,"|",K2,"|",L2,"|",M2,"|",N2,"|",O2,"|",P2,"|",Q2,"|",R2)</f>
        <v>1|ICICI Bank Ltd|BANKS - PRIVATE SECTOR|LARGECAP|532174|ICICIBANK|INE090A01013|ICI02|banksprivatesector|ICICIBC:IN|ICBK|ICICI-BANK|ICBK|ICICIBANK|0p0000biod||icici-bank-ltd|9194</v>
      </c>
      <c r="AD2" s="13" t="s">
        <v>197</v>
      </c>
      <c r="AE2" s="13" t="s">
        <v>221</v>
      </c>
      <c r="AF2" s="13"/>
    </row>
    <row r="3" spans="1:36" x14ac:dyDescent="0.25">
      <c r="A3" s="11">
        <f t="shared" si="0"/>
        <v>2</v>
      </c>
      <c r="B3" s="11" t="s">
        <v>220</v>
      </c>
      <c r="C3" s="11" t="s">
        <v>6</v>
      </c>
      <c r="D3" s="11" t="s">
        <v>254</v>
      </c>
      <c r="E3" s="11">
        <v>500209</v>
      </c>
      <c r="F3" s="11" t="s">
        <v>217</v>
      </c>
      <c r="G3" s="11" t="s">
        <v>219</v>
      </c>
      <c r="H3" s="11" t="s">
        <v>218</v>
      </c>
      <c r="I3" s="6" t="str">
        <f t="shared" si="1"/>
        <v>computerssoftware</v>
      </c>
      <c r="J3" s="7" t="s">
        <v>215</v>
      </c>
      <c r="K3" s="10" t="s">
        <v>217</v>
      </c>
      <c r="L3" s="10" t="s">
        <v>654</v>
      </c>
      <c r="M3" s="9" t="s">
        <v>217</v>
      </c>
      <c r="N3" s="9" t="s">
        <v>217</v>
      </c>
      <c r="O3" s="8" t="s">
        <v>216</v>
      </c>
      <c r="P3" s="8"/>
      <c r="Q3" s="6" t="str">
        <f t="shared" ref="Q3:Q66" si="10">LOWER(SUBSTITUTE(B3," ","-"))</f>
        <v>infosys-ltd</v>
      </c>
      <c r="R3" s="15">
        <v>10960</v>
      </c>
      <c r="S3" s="4" t="str">
        <f t="shared" si="2"/>
        <v>INFOSYS Ltd</v>
      </c>
      <c r="T3" s="4" t="str">
        <f t="shared" si="3"/>
        <v>INFY</v>
      </c>
      <c r="U3" s="5" t="str">
        <f t="shared" si="4"/>
        <v>INFY</v>
      </c>
      <c r="V3" s="4" t="str">
        <f t="shared" si="5"/>
        <v>INFY</v>
      </c>
      <c r="W3" s="3" t="str">
        <f t="shared" si="6"/>
        <v>INFY</v>
      </c>
      <c r="X3" s="2" t="str">
        <f t="shared" si="7"/>
        <v>INFY</v>
      </c>
      <c r="Y3" s="1" t="str">
        <f t="shared" si="8"/>
        <v>INFOSYS Ltd</v>
      </c>
      <c r="Z3" s="1" t="str">
        <f t="shared" si="9"/>
        <v>INFOSYS Ltd</v>
      </c>
      <c r="AA3" s="1" t="str">
        <f t="shared" ref="AA3:AA66" si="11">HYPERLINK($AE$9 &amp;R3 &amp; ".cms",B3)</f>
        <v>INFOSYS Ltd</v>
      </c>
      <c r="AB3" s="16" t="str">
        <f t="shared" ref="AB3:AB66" si="12">CONCATENATE(A3,"|",B3,"|",C3,"|",D3,"|",E3,"|",F3,"|",G3,"|",H3,"|",I3,"|",J3,"|",K3,"|",L3,"|",M3,"|",N3,"|",O3,"|",P3,"|",Q3,"|",R3)</f>
        <v>2|INFOSYS Ltd|COMPUTERS - SOFTWARE|LARGECAP|500209|INFY|INE009A01021|IT|computerssoftware|INFO:IN|INFY|INFOSYS-LTD|INFY|INFY|0p0000akoj||infosys-ltd|10960</v>
      </c>
      <c r="AD3" s="13" t="s">
        <v>214</v>
      </c>
      <c r="AE3" s="13" t="s">
        <v>213</v>
      </c>
      <c r="AF3" s="13"/>
    </row>
    <row r="4" spans="1:36" x14ac:dyDescent="0.25">
      <c r="A4" s="11">
        <f t="shared" si="0"/>
        <v>3</v>
      </c>
      <c r="B4" s="11" t="s">
        <v>212</v>
      </c>
      <c r="C4" s="11" t="s">
        <v>6</v>
      </c>
      <c r="D4" s="11" t="s">
        <v>254</v>
      </c>
      <c r="E4" s="11">
        <v>507685</v>
      </c>
      <c r="F4" s="11" t="s">
        <v>211</v>
      </c>
      <c r="G4" s="11" t="s">
        <v>210</v>
      </c>
      <c r="H4" s="11" t="s">
        <v>209</v>
      </c>
      <c r="I4" s="6" t="str">
        <f t="shared" si="1"/>
        <v>computerssoftware</v>
      </c>
      <c r="J4" s="7" t="s">
        <v>206</v>
      </c>
      <c r="K4" s="10" t="s">
        <v>208</v>
      </c>
      <c r="L4" s="10" t="s">
        <v>211</v>
      </c>
      <c r="M4" s="9" t="s">
        <v>774</v>
      </c>
      <c r="N4" s="9" t="s">
        <v>211</v>
      </c>
      <c r="O4" s="8" t="s">
        <v>207</v>
      </c>
      <c r="P4" s="8"/>
      <c r="Q4" s="6" t="str">
        <f t="shared" si="10"/>
        <v>wipro,-ltd</v>
      </c>
      <c r="R4" s="15">
        <v>12799</v>
      </c>
      <c r="S4" s="4" t="str">
        <f t="shared" si="2"/>
        <v>Wipro, Ltd</v>
      </c>
      <c r="T4" s="4" t="str">
        <f t="shared" si="3"/>
        <v>WIPRO</v>
      </c>
      <c r="U4" s="5" t="str">
        <f t="shared" si="4"/>
        <v>WIPRO</v>
      </c>
      <c r="V4" s="4" t="str">
        <f t="shared" si="5"/>
        <v>WIPRO</v>
      </c>
      <c r="W4" s="3" t="str">
        <f t="shared" si="6"/>
        <v>WIPRO</v>
      </c>
      <c r="X4" s="2" t="str">
        <f t="shared" si="7"/>
        <v>WIPRO</v>
      </c>
      <c r="Y4" s="1" t="str">
        <f t="shared" si="8"/>
        <v>Wipro, Ltd</v>
      </c>
      <c r="Z4" s="1" t="str">
        <f t="shared" si="9"/>
        <v>Wipro, Ltd</v>
      </c>
      <c r="AA4" s="1" t="str">
        <f t="shared" si="11"/>
        <v>Wipro, Ltd</v>
      </c>
      <c r="AB4" s="16" t="str">
        <f t="shared" si="12"/>
        <v>3|Wipro, Ltd|COMPUTERS - SOFTWARE|LARGECAP|507685|WIPRO|INE075A01022|W|computerssoftware|WPRO:IN|WPRO|WIPRO|WIPR|WIPRO|0p0000b4qf||wipro,-ltd|12799</v>
      </c>
      <c r="AD4" s="13" t="s">
        <v>205</v>
      </c>
      <c r="AE4" s="13" t="s">
        <v>204</v>
      </c>
      <c r="AF4" s="13"/>
    </row>
    <row r="5" spans="1:36" x14ac:dyDescent="0.25">
      <c r="A5" s="11">
        <f t="shared" si="0"/>
        <v>4</v>
      </c>
      <c r="B5" s="11" t="s">
        <v>203</v>
      </c>
      <c r="C5" s="11" t="s">
        <v>185</v>
      </c>
      <c r="D5" s="11" t="s">
        <v>254</v>
      </c>
      <c r="E5" s="11">
        <v>500410</v>
      </c>
      <c r="F5" s="11" t="s">
        <v>200</v>
      </c>
      <c r="G5" s="11" t="s">
        <v>202</v>
      </c>
      <c r="H5" s="11" t="s">
        <v>201</v>
      </c>
      <c r="I5" s="6" t="str">
        <f t="shared" si="1"/>
        <v>cementmajor</v>
      </c>
      <c r="J5" s="7" t="s">
        <v>198</v>
      </c>
      <c r="K5" s="10" t="s">
        <v>200</v>
      </c>
      <c r="L5" s="10" t="s">
        <v>655</v>
      </c>
      <c r="M5" s="9" t="s">
        <v>200</v>
      </c>
      <c r="N5" s="9" t="s">
        <v>200</v>
      </c>
      <c r="O5" s="8" t="s">
        <v>199</v>
      </c>
      <c r="P5" s="8"/>
      <c r="Q5" s="6" t="str">
        <f t="shared" si="10"/>
        <v>acc-limited</v>
      </c>
      <c r="R5" s="15">
        <v>6</v>
      </c>
      <c r="S5" s="4" t="str">
        <f t="shared" si="2"/>
        <v>ACC Limited</v>
      </c>
      <c r="T5" s="4" t="str">
        <f t="shared" si="3"/>
        <v>ACC</v>
      </c>
      <c r="U5" s="5" t="str">
        <f t="shared" si="4"/>
        <v>ACC</v>
      </c>
      <c r="V5" s="4" t="str">
        <f t="shared" si="5"/>
        <v>ACC</v>
      </c>
      <c r="W5" s="3" t="str">
        <f t="shared" si="6"/>
        <v>ACC</v>
      </c>
      <c r="X5" s="2" t="str">
        <f t="shared" si="7"/>
        <v>ACC</v>
      </c>
      <c r="Y5" s="1" t="str">
        <f t="shared" si="8"/>
        <v>ACC Limited</v>
      </c>
      <c r="Z5" s="1" t="str">
        <f t="shared" si="9"/>
        <v>ACC Limited</v>
      </c>
      <c r="AA5" s="1" t="str">
        <f t="shared" si="11"/>
        <v>ACC Limited</v>
      </c>
      <c r="AB5" s="16" t="str">
        <f t="shared" si="12"/>
        <v>4|ACC Limited|CEMENT - MAJOR|LARGECAP|500410|ACC|INE012A01025|ACC06|cementmajor|ACC:IN|ACC|ACC-LTD|ACC|ACC|0p0000bpa9||acc-limited|6</v>
      </c>
      <c r="AD5" s="13" t="s">
        <v>197</v>
      </c>
      <c r="AE5" s="13" t="s">
        <v>196</v>
      </c>
      <c r="AF5" s="13" t="s">
        <v>195</v>
      </c>
    </row>
    <row r="6" spans="1:36" x14ac:dyDescent="0.25">
      <c r="A6" s="11">
        <f t="shared" si="0"/>
        <v>5</v>
      </c>
      <c r="B6" s="11" t="s">
        <v>194</v>
      </c>
      <c r="C6" s="11" t="s">
        <v>73</v>
      </c>
      <c r="D6" s="11" t="s">
        <v>255</v>
      </c>
      <c r="E6" s="11">
        <v>532480</v>
      </c>
      <c r="F6" s="11" t="s">
        <v>191</v>
      </c>
      <c r="G6" s="11" t="s">
        <v>193</v>
      </c>
      <c r="H6" s="11" t="s">
        <v>192</v>
      </c>
      <c r="I6" s="6" t="str">
        <f t="shared" si="1"/>
        <v>bankspublicsector</v>
      </c>
      <c r="J6" s="7" t="s">
        <v>189</v>
      </c>
      <c r="K6" s="10" t="s">
        <v>191</v>
      </c>
      <c r="L6" s="10" t="s">
        <v>656</v>
      </c>
      <c r="M6" s="9" t="s">
        <v>191</v>
      </c>
      <c r="N6" s="9" t="s">
        <v>191</v>
      </c>
      <c r="O6" s="8" t="s">
        <v>190</v>
      </c>
      <c r="P6" s="8"/>
      <c r="Q6" s="6" t="str">
        <f t="shared" si="10"/>
        <v>allahabad-bank</v>
      </c>
      <c r="R6" s="15">
        <v>12284</v>
      </c>
      <c r="S6" s="4" t="str">
        <f t="shared" si="2"/>
        <v>Allahabad Bank</v>
      </c>
      <c r="T6" s="12" t="str">
        <f t="shared" si="3"/>
        <v>ALBK</v>
      </c>
      <c r="U6" s="5" t="str">
        <f t="shared" si="4"/>
        <v>ALBK</v>
      </c>
      <c r="V6" s="4" t="str">
        <f t="shared" si="5"/>
        <v>ALBK</v>
      </c>
      <c r="W6" s="3" t="str">
        <f t="shared" si="6"/>
        <v>ALBK</v>
      </c>
      <c r="X6" s="2" t="str">
        <f t="shared" si="7"/>
        <v>ALBK</v>
      </c>
      <c r="Y6" s="1" t="str">
        <f t="shared" si="8"/>
        <v>Allahabad Bank</v>
      </c>
      <c r="Z6" s="1" t="str">
        <f t="shared" si="9"/>
        <v>Allahabad Bank</v>
      </c>
      <c r="AA6" s="1" t="str">
        <f t="shared" si="11"/>
        <v>Allahabad Bank</v>
      </c>
      <c r="AB6" s="16" t="str">
        <f t="shared" si="12"/>
        <v>5|Allahabad Bank|BANKS - PUBLIC SECTOR|SMALLCAP|532480|ALBK|INE428A01015|AB15|bankspublicsector|ALBK:IN|ALBK|ALLAHABAD-BANK|ALBK|ALBK|0p0000awxo||allahabad-bank|12284</v>
      </c>
      <c r="AD6" s="13" t="s">
        <v>188</v>
      </c>
      <c r="AE6" s="13" t="s">
        <v>187</v>
      </c>
      <c r="AF6" s="13"/>
    </row>
    <row r="7" spans="1:36" x14ac:dyDescent="0.25">
      <c r="A7" s="11">
        <f t="shared" si="0"/>
        <v>6</v>
      </c>
      <c r="B7" s="11" t="s">
        <v>186</v>
      </c>
      <c r="C7" s="11" t="s">
        <v>185</v>
      </c>
      <c r="D7" s="11" t="s">
        <v>254</v>
      </c>
      <c r="E7" s="11">
        <v>500425</v>
      </c>
      <c r="F7" s="11" t="s">
        <v>184</v>
      </c>
      <c r="G7" s="11" t="s">
        <v>183</v>
      </c>
      <c r="H7" s="11" t="s">
        <v>182</v>
      </c>
      <c r="I7" s="6" t="str">
        <f t="shared" si="1"/>
        <v>cementmajor</v>
      </c>
      <c r="J7" s="7" t="s">
        <v>179</v>
      </c>
      <c r="K7" s="10" t="s">
        <v>181</v>
      </c>
      <c r="L7" s="10" t="s">
        <v>657</v>
      </c>
      <c r="M7" s="9" t="s">
        <v>775</v>
      </c>
      <c r="N7" s="9" t="s">
        <v>184</v>
      </c>
      <c r="O7" s="8" t="s">
        <v>180</v>
      </c>
      <c r="P7" s="8"/>
      <c r="Q7" s="6" t="str">
        <f t="shared" si="10"/>
        <v>ambuja-cements-ltd</v>
      </c>
      <c r="R7" s="15">
        <v>13643</v>
      </c>
      <c r="S7" s="4" t="str">
        <f t="shared" si="2"/>
        <v>Ambuja Cements Ltd</v>
      </c>
      <c r="T7" s="4" t="str">
        <f t="shared" si="3"/>
        <v>AMBUJACEM</v>
      </c>
      <c r="U7" s="5" t="str">
        <f t="shared" si="4"/>
        <v>AMBUJACEM</v>
      </c>
      <c r="V7" s="4" t="str">
        <f t="shared" si="5"/>
        <v>AMBUJACEM</v>
      </c>
      <c r="W7" s="3" t="str">
        <f t="shared" si="6"/>
        <v>AMBUJACEM</v>
      </c>
      <c r="X7" s="2" t="str">
        <f t="shared" si="7"/>
        <v>AMBUJACEM</v>
      </c>
      <c r="Y7" s="1" t="str">
        <f t="shared" si="8"/>
        <v>Ambuja Cements Ltd</v>
      </c>
      <c r="Z7" s="1" t="str">
        <f t="shared" si="9"/>
        <v>Ambuja Cements Ltd</v>
      </c>
      <c r="AA7" s="1" t="str">
        <f t="shared" si="11"/>
        <v>Ambuja Cements Ltd</v>
      </c>
      <c r="AB7" s="16" t="str">
        <f t="shared" si="12"/>
        <v>6|Ambuja Cements Ltd|CEMENT - MAJOR|LARGECAP|500425|AMBUJACEM|INE079A01024|AC18|cementmajor|ACEM:IN|GACM|AMBUJA-CEMENT|ABUJ|AMBUJACEM|0p0000b7n6||ambuja-cements-ltd|13643</v>
      </c>
      <c r="AD7" s="13" t="s">
        <v>178</v>
      </c>
      <c r="AE7" s="13" t="s">
        <v>177</v>
      </c>
      <c r="AF7" s="13"/>
    </row>
    <row r="8" spans="1:36" x14ac:dyDescent="0.25">
      <c r="A8" s="11">
        <f t="shared" si="0"/>
        <v>7</v>
      </c>
      <c r="B8" s="11" t="s">
        <v>176</v>
      </c>
      <c r="C8" s="11" t="s">
        <v>175</v>
      </c>
      <c r="D8" s="11" t="s">
        <v>256</v>
      </c>
      <c r="E8" s="11">
        <v>500493</v>
      </c>
      <c r="F8" s="11" t="s">
        <v>174</v>
      </c>
      <c r="G8" s="11" t="s">
        <v>173</v>
      </c>
      <c r="H8" s="11" t="s">
        <v>172</v>
      </c>
      <c r="I8" s="6" t="str">
        <f>LOWER(SUBSTITUTE(SUBSTITUTE(SUBSTITUTE(C8," ",""),"-",""),"&amp;",""))</f>
        <v>castingsforgings</v>
      </c>
      <c r="J8" s="7" t="s">
        <v>169</v>
      </c>
      <c r="K8" s="10" t="s">
        <v>171</v>
      </c>
      <c r="L8" s="10" t="s">
        <v>658</v>
      </c>
      <c r="M8" s="9" t="s">
        <v>171</v>
      </c>
      <c r="N8" s="9" t="s">
        <v>776</v>
      </c>
      <c r="O8" s="8" t="s">
        <v>170</v>
      </c>
      <c r="P8" s="8"/>
      <c r="Q8" s="6" t="str">
        <f t="shared" si="10"/>
        <v>bharat-forge-ltd</v>
      </c>
      <c r="R8" s="15">
        <v>13958</v>
      </c>
      <c r="S8" s="4" t="str">
        <f t="shared" si="2"/>
        <v>Bharat Forge Ltd</v>
      </c>
      <c r="T8" s="12" t="str">
        <f t="shared" si="3"/>
        <v>BHARATFORG</v>
      </c>
      <c r="U8" s="5" t="str">
        <f t="shared" si="4"/>
        <v>BHARATFORG</v>
      </c>
      <c r="V8" s="4" t="str">
        <f t="shared" si="5"/>
        <v>BHARATFORG</v>
      </c>
      <c r="W8" s="3" t="str">
        <f t="shared" si="6"/>
        <v>BHARATFORG</v>
      </c>
      <c r="X8" s="2" t="str">
        <f t="shared" si="7"/>
        <v>BHARATFORG</v>
      </c>
      <c r="Y8" s="1" t="str">
        <f t="shared" si="8"/>
        <v>Bharat Forge Ltd</v>
      </c>
      <c r="Z8" s="1" t="str">
        <f t="shared" si="9"/>
        <v>Bharat Forge Ltd</v>
      </c>
      <c r="AA8" s="1" t="str">
        <f t="shared" si="11"/>
        <v>Bharat Forge Ltd</v>
      </c>
      <c r="AB8" s="16" t="str">
        <f t="shared" si="12"/>
        <v>7|Bharat Forge Ltd|CASTINGS &amp; FORGINGS|MIDCAP|500493|BHARATFORG|INE465A01025|BF03|castingsforgings|BHFC:IN|BFRG|BHARAT-FORGE|BFRG|BHARATFOR|0p0000biwj||bharat-forge-ltd|13958</v>
      </c>
      <c r="AD8" s="13" t="s">
        <v>168</v>
      </c>
      <c r="AE8" s="13" t="s">
        <v>167</v>
      </c>
      <c r="AF8" s="13"/>
    </row>
    <row r="9" spans="1:36" x14ac:dyDescent="0.25">
      <c r="A9" s="11">
        <f t="shared" si="0"/>
        <v>8</v>
      </c>
      <c r="B9" s="11" t="s">
        <v>166</v>
      </c>
      <c r="C9" s="11" t="s">
        <v>36</v>
      </c>
      <c r="D9" s="11" t="s">
        <v>254</v>
      </c>
      <c r="E9" s="11">
        <v>500547</v>
      </c>
      <c r="F9" s="11" t="s">
        <v>163</v>
      </c>
      <c r="G9" s="11" t="s">
        <v>165</v>
      </c>
      <c r="H9" s="11" t="s">
        <v>164</v>
      </c>
      <c r="I9" s="6" t="str">
        <f t="shared" ref="I9:I31" si="13">LOWER(SUBSTITUTE(SUBSTITUTE(C9," ",""),"-",""))</f>
        <v>refineries</v>
      </c>
      <c r="J9" s="7" t="s">
        <v>161</v>
      </c>
      <c r="K9" s="10" t="s">
        <v>163</v>
      </c>
      <c r="L9" s="10" t="s">
        <v>163</v>
      </c>
      <c r="M9" s="9" t="s">
        <v>163</v>
      </c>
      <c r="N9" s="9" t="s">
        <v>163</v>
      </c>
      <c r="O9" s="8" t="s">
        <v>162</v>
      </c>
      <c r="P9" s="8"/>
      <c r="Q9" s="6" t="str">
        <f t="shared" si="10"/>
        <v>bharat-petroleum-corporation-ltd</v>
      </c>
      <c r="R9" s="15">
        <v>11941</v>
      </c>
      <c r="S9" s="4" t="str">
        <f t="shared" si="2"/>
        <v>Bharat Petroleum Corporation Ltd</v>
      </c>
      <c r="T9" s="4" t="str">
        <f t="shared" si="3"/>
        <v>BPCL</v>
      </c>
      <c r="U9" s="5" t="str">
        <f t="shared" si="4"/>
        <v>BPCL</v>
      </c>
      <c r="V9" s="4" t="str">
        <f t="shared" si="5"/>
        <v>BPCL</v>
      </c>
      <c r="W9" s="3" t="str">
        <f t="shared" si="6"/>
        <v>BPCL</v>
      </c>
      <c r="X9" s="2" t="str">
        <f t="shared" si="7"/>
        <v>BPCL</v>
      </c>
      <c r="Y9" s="1" t="str">
        <f t="shared" si="8"/>
        <v>Bharat Petroleum Corporation Ltd</v>
      </c>
      <c r="Z9" s="1" t="str">
        <f t="shared" si="9"/>
        <v>Bharat Petroleum Corporation Ltd</v>
      </c>
      <c r="AA9" s="1" t="str">
        <f t="shared" si="11"/>
        <v>Bharat Petroleum Corporation Ltd</v>
      </c>
      <c r="AB9" s="16" t="str">
        <f t="shared" si="12"/>
        <v>8|Bharat Petroleum Corporation Ltd|REFINERIES|LARGECAP|500547|BPCL|INE029A01011|BPC|refineries|BPCL:IN|BPCL|BPCL|BPCL|BPCL|0p0000b1jv||bharat-petroleum-corporation-ltd|11941</v>
      </c>
      <c r="AD9" s="13" t="s">
        <v>232</v>
      </c>
      <c r="AE9" s="13" t="s">
        <v>734</v>
      </c>
      <c r="AF9" s="13"/>
    </row>
    <row r="10" spans="1:36" x14ac:dyDescent="0.25">
      <c r="A10" s="11">
        <f t="shared" si="0"/>
        <v>9</v>
      </c>
      <c r="B10" s="11" t="s">
        <v>160</v>
      </c>
      <c r="C10" s="11" t="s">
        <v>159</v>
      </c>
      <c r="D10" s="11" t="s">
        <v>254</v>
      </c>
      <c r="E10" s="11">
        <v>500087</v>
      </c>
      <c r="F10" s="11" t="s">
        <v>158</v>
      </c>
      <c r="G10" s="11" t="s">
        <v>157</v>
      </c>
      <c r="H10" s="11" t="s">
        <v>156</v>
      </c>
      <c r="I10" s="6" t="str">
        <f t="shared" si="13"/>
        <v>pharmaceuticals</v>
      </c>
      <c r="J10" s="7" t="s">
        <v>153</v>
      </c>
      <c r="K10" s="10" t="s">
        <v>155</v>
      </c>
      <c r="L10" s="10" t="s">
        <v>158</v>
      </c>
      <c r="M10" s="9" t="s">
        <v>155</v>
      </c>
      <c r="N10" s="9" t="s">
        <v>158</v>
      </c>
      <c r="O10" s="8" t="s">
        <v>154</v>
      </c>
      <c r="P10" s="8"/>
      <c r="Q10" s="6" t="str">
        <f t="shared" si="10"/>
        <v>cipla-ltd</v>
      </c>
      <c r="R10" s="15">
        <v>13917</v>
      </c>
      <c r="S10" s="4" t="str">
        <f t="shared" si="2"/>
        <v>Cipla Ltd</v>
      </c>
      <c r="T10" s="4" t="str">
        <f t="shared" si="3"/>
        <v>CIPLA</v>
      </c>
      <c r="U10" s="5" t="str">
        <f t="shared" si="4"/>
        <v>CIPLA</v>
      </c>
      <c r="V10" s="4" t="str">
        <f t="shared" si="5"/>
        <v>CIPLA</v>
      </c>
      <c r="W10" s="3" t="str">
        <f t="shared" si="6"/>
        <v>CIPLA</v>
      </c>
      <c r="X10" s="2" t="str">
        <f t="shared" si="7"/>
        <v>CIPLA</v>
      </c>
      <c r="Y10" s="1" t="str">
        <f t="shared" si="8"/>
        <v>Cipla Ltd</v>
      </c>
      <c r="Z10" s="1" t="str">
        <f t="shared" si="9"/>
        <v>Cipla Ltd</v>
      </c>
      <c r="AA10" s="1" t="str">
        <f t="shared" si="11"/>
        <v>Cipla Ltd</v>
      </c>
      <c r="AB10" s="16" t="str">
        <f t="shared" si="12"/>
        <v>9|Cipla Ltd|PHARMACEUTICALS|LARGECAP|500087|CIPLA|INE059A01026|C|pharmaceuticals|CIPLA:IN|CIPL|CIPLA|CIPL|CIPLA|0p0000br0m||cipla-ltd|13917</v>
      </c>
    </row>
    <row r="11" spans="1:36" x14ac:dyDescent="0.25">
      <c r="A11" s="11">
        <f t="shared" si="0"/>
        <v>10</v>
      </c>
      <c r="B11" s="11" t="s">
        <v>152</v>
      </c>
      <c r="C11" s="11" t="s">
        <v>151</v>
      </c>
      <c r="D11" s="11" t="s">
        <v>254</v>
      </c>
      <c r="E11" s="11">
        <v>500300</v>
      </c>
      <c r="F11" s="11" t="s">
        <v>150</v>
      </c>
      <c r="G11" s="11" t="s">
        <v>149</v>
      </c>
      <c r="H11" s="11" t="s">
        <v>148</v>
      </c>
      <c r="I11" s="6" t="str">
        <f t="shared" si="13"/>
        <v>diversified</v>
      </c>
      <c r="J11" s="7" t="s">
        <v>145</v>
      </c>
      <c r="K11" s="10" t="s">
        <v>147</v>
      </c>
      <c r="L11" s="10" t="s">
        <v>659</v>
      </c>
      <c r="M11" s="9" t="s">
        <v>777</v>
      </c>
      <c r="N11" s="9" t="s">
        <v>150</v>
      </c>
      <c r="O11" s="8" t="s">
        <v>146</v>
      </c>
      <c r="P11" s="8"/>
      <c r="Q11" s="6" t="str">
        <f t="shared" si="10"/>
        <v>grasim-industries-ltd</v>
      </c>
      <c r="R11" s="15">
        <v>13696</v>
      </c>
      <c r="S11" s="4" t="str">
        <f t="shared" si="2"/>
        <v>Grasim Industries Ltd</v>
      </c>
      <c r="T11" s="12" t="str">
        <f t="shared" si="3"/>
        <v>GRASIM</v>
      </c>
      <c r="U11" s="5" t="str">
        <f t="shared" si="4"/>
        <v>GRASIM</v>
      </c>
      <c r="V11" s="4" t="str">
        <f t="shared" si="5"/>
        <v>GRASIM</v>
      </c>
      <c r="W11" s="3" t="str">
        <f t="shared" si="6"/>
        <v>GRASIM</v>
      </c>
      <c r="X11" s="2" t="str">
        <f t="shared" si="7"/>
        <v>GRASIM</v>
      </c>
      <c r="Y11" s="1" t="str">
        <f t="shared" si="8"/>
        <v>Grasim Industries Ltd</v>
      </c>
      <c r="Z11" s="1" t="str">
        <f t="shared" si="9"/>
        <v>Grasim Industries Ltd</v>
      </c>
      <c r="AA11" s="1" t="str">
        <f t="shared" si="11"/>
        <v>Grasim Industries Ltd</v>
      </c>
      <c r="AB11" s="16" t="str">
        <f t="shared" si="12"/>
        <v>10|Grasim Industries Ltd|DIVERSIFIED|LARGECAP|500300|GRASIM|INE047A01013|GI01|diversified|GRSM:IN|GRSM|GRASIM-IND|GRAS|GRASIM|0p0000bbjz||grasim-industries-ltd|13696</v>
      </c>
    </row>
    <row r="12" spans="1:36" x14ac:dyDescent="0.25">
      <c r="A12" s="11">
        <f t="shared" si="0"/>
        <v>11</v>
      </c>
      <c r="B12" s="11" t="s">
        <v>144</v>
      </c>
      <c r="C12" s="11" t="s">
        <v>143</v>
      </c>
      <c r="D12" s="11" t="s">
        <v>255</v>
      </c>
      <c r="E12" s="11">
        <v>500191</v>
      </c>
      <c r="F12" s="11" t="s">
        <v>141</v>
      </c>
      <c r="G12" s="11" t="s">
        <v>142</v>
      </c>
      <c r="H12" s="11" t="s">
        <v>141</v>
      </c>
      <c r="I12" s="6" t="str">
        <f t="shared" si="13"/>
        <v>autotractors</v>
      </c>
      <c r="J12" s="7" t="s">
        <v>139</v>
      </c>
      <c r="K12" s="10" t="s">
        <v>141</v>
      </c>
      <c r="L12" s="10" t="s">
        <v>660</v>
      </c>
      <c r="M12" s="9" t="s">
        <v>778</v>
      </c>
      <c r="N12" s="9" t="s">
        <v>141</v>
      </c>
      <c r="O12" s="8" t="s">
        <v>140</v>
      </c>
      <c r="P12" s="8"/>
      <c r="Q12" s="6" t="str">
        <f t="shared" si="10"/>
        <v>hmt-ltd</v>
      </c>
      <c r="R12" s="15"/>
      <c r="S12" s="4" t="str">
        <f t="shared" si="2"/>
        <v>HMT Ltd</v>
      </c>
      <c r="T12" s="12" t="str">
        <f t="shared" si="3"/>
        <v>HMT</v>
      </c>
      <c r="U12" s="5" t="str">
        <f t="shared" si="4"/>
        <v>HMT</v>
      </c>
      <c r="V12" s="4" t="str">
        <f t="shared" si="5"/>
        <v>HMT</v>
      </c>
      <c r="W12" s="3" t="str">
        <f t="shared" si="6"/>
        <v>HMT</v>
      </c>
      <c r="X12" s="2" t="str">
        <f t="shared" si="7"/>
        <v>HMT</v>
      </c>
      <c r="Y12" s="1" t="str">
        <f t="shared" si="8"/>
        <v>HMT Ltd</v>
      </c>
      <c r="Z12" s="1" t="str">
        <f t="shared" si="9"/>
        <v>HMT Ltd</v>
      </c>
      <c r="AA12" s="1" t="str">
        <f t="shared" si="11"/>
        <v>HMT Ltd</v>
      </c>
      <c r="AB12" s="16" t="str">
        <f t="shared" si="12"/>
        <v>11|HMT Ltd|AUTO - TRACTORS|SMALLCAP|500191|HMT|INE262A01018|HMT|autotractors|HMT:IN|HMT|HMT-LTD|HMTL|HMT|0p0000afa9||hmt-ltd|</v>
      </c>
    </row>
    <row r="13" spans="1:36" x14ac:dyDescent="0.25">
      <c r="A13" s="11">
        <f t="shared" si="0"/>
        <v>12</v>
      </c>
      <c r="B13" s="11" t="s">
        <v>138</v>
      </c>
      <c r="C13" s="11" t="s">
        <v>36</v>
      </c>
      <c r="D13" s="11" t="s">
        <v>256</v>
      </c>
      <c r="E13" s="11">
        <v>500104</v>
      </c>
      <c r="F13" s="11" t="s">
        <v>137</v>
      </c>
      <c r="G13" s="11" t="s">
        <v>136</v>
      </c>
      <c r="H13" s="11" t="s">
        <v>135</v>
      </c>
      <c r="I13" s="6" t="str">
        <f t="shared" si="13"/>
        <v>refineries</v>
      </c>
      <c r="J13" s="7" t="s">
        <v>132</v>
      </c>
      <c r="K13" s="10" t="s">
        <v>134</v>
      </c>
      <c r="L13" s="10" t="s">
        <v>134</v>
      </c>
      <c r="M13" s="9" t="s">
        <v>134</v>
      </c>
      <c r="N13" s="9" t="s">
        <v>137</v>
      </c>
      <c r="O13" s="8" t="s">
        <v>133</v>
      </c>
      <c r="P13" s="8"/>
      <c r="Q13" s="6" t="str">
        <f t="shared" si="10"/>
        <v>hindustan-petroleum-corporation-ltd</v>
      </c>
      <c r="R13" s="15"/>
      <c r="S13" s="4" t="str">
        <f t="shared" si="2"/>
        <v>Hindustan Petroleum Corporation Ltd</v>
      </c>
      <c r="T13" s="12" t="str">
        <f t="shared" si="3"/>
        <v>HINDPETRO</v>
      </c>
      <c r="U13" s="5" t="str">
        <f t="shared" si="4"/>
        <v>HINDPETRO</v>
      </c>
      <c r="V13" s="4" t="str">
        <f t="shared" si="5"/>
        <v>HINDPETRO</v>
      </c>
      <c r="W13" s="3" t="str">
        <f t="shared" si="6"/>
        <v>HINDPETRO</v>
      </c>
      <c r="X13" s="2" t="str">
        <f t="shared" si="7"/>
        <v>HINDPETRO</v>
      </c>
      <c r="Y13" s="1" t="str">
        <f t="shared" si="8"/>
        <v>Hindustan Petroleum Corporation Ltd</v>
      </c>
      <c r="Z13" s="1" t="str">
        <f t="shared" si="9"/>
        <v>Hindustan Petroleum Corporation Ltd</v>
      </c>
      <c r="AA13" s="1" t="str">
        <f t="shared" si="11"/>
        <v>Hindustan Petroleum Corporation Ltd</v>
      </c>
      <c r="AB13" s="16" t="str">
        <f t="shared" si="12"/>
        <v>12|Hindustan Petroleum Corporation Ltd|REFINERIES|MIDCAP|500104|HINDPETRO|INE094A01015|HPC|refineries|HPCL:IN|HPCL|HPCL|HPCL|HINDPETRO|0p0000beos||hindustan-petroleum-corporation-ltd|</v>
      </c>
    </row>
    <row r="14" spans="1:36" x14ac:dyDescent="0.25">
      <c r="A14" s="11">
        <f t="shared" si="0"/>
        <v>13</v>
      </c>
      <c r="B14" s="11" t="s">
        <v>131</v>
      </c>
      <c r="C14" s="11" t="s">
        <v>36</v>
      </c>
      <c r="D14" s="11" t="s">
        <v>254</v>
      </c>
      <c r="E14" s="11">
        <v>530965</v>
      </c>
      <c r="F14" s="11" t="s">
        <v>129</v>
      </c>
      <c r="G14" s="11" t="s">
        <v>130</v>
      </c>
      <c r="H14" s="11" t="s">
        <v>129</v>
      </c>
      <c r="I14" s="6" t="str">
        <f t="shared" si="13"/>
        <v>refineries</v>
      </c>
      <c r="J14" s="7" t="s">
        <v>127</v>
      </c>
      <c r="K14" s="10" t="s">
        <v>129</v>
      </c>
      <c r="L14" s="10" t="s">
        <v>129</v>
      </c>
      <c r="M14" s="9" t="s">
        <v>129</v>
      </c>
      <c r="N14" s="9" t="s">
        <v>129</v>
      </c>
      <c r="O14" s="8" t="s">
        <v>128</v>
      </c>
      <c r="P14" s="8"/>
      <c r="Q14" s="6" t="str">
        <f t="shared" si="10"/>
        <v>indian-oil-corporation-ltd</v>
      </c>
      <c r="R14" s="15"/>
      <c r="S14" s="4" t="str">
        <f t="shared" si="2"/>
        <v>Indian Oil Corporation Ltd</v>
      </c>
      <c r="T14" s="12" t="str">
        <f t="shared" si="3"/>
        <v>IOC</v>
      </c>
      <c r="U14" s="5" t="str">
        <f t="shared" si="4"/>
        <v>IOC</v>
      </c>
      <c r="V14" s="4" t="str">
        <f t="shared" si="5"/>
        <v>IOC</v>
      </c>
      <c r="W14" s="3" t="str">
        <f t="shared" si="6"/>
        <v>IOC</v>
      </c>
      <c r="X14" s="2" t="str">
        <f t="shared" si="7"/>
        <v>IOC</v>
      </c>
      <c r="Y14" s="1" t="str">
        <f t="shared" si="8"/>
        <v>Indian Oil Corporation Ltd</v>
      </c>
      <c r="Z14" s="1" t="str">
        <f t="shared" si="9"/>
        <v>Indian Oil Corporation Ltd</v>
      </c>
      <c r="AA14" s="1" t="str">
        <f t="shared" si="11"/>
        <v>Indian Oil Corporation Ltd</v>
      </c>
      <c r="AB14" s="16" t="str">
        <f t="shared" si="12"/>
        <v>13|Indian Oil Corporation Ltd|REFINERIES|LARGECAP|530965|IOC|INE242A01010|IOC|refineries|IOCL:IN|IOC|IOC|IOC|IOC|0p0000cdmo||indian-oil-corporation-ltd|</v>
      </c>
    </row>
    <row r="15" spans="1:36" x14ac:dyDescent="0.25">
      <c r="A15" s="11">
        <f t="shared" si="0"/>
        <v>14</v>
      </c>
      <c r="B15" s="11" t="s">
        <v>126</v>
      </c>
      <c r="C15" s="11" t="s">
        <v>125</v>
      </c>
      <c r="D15" s="11" t="s">
        <v>256</v>
      </c>
      <c r="E15" s="11">
        <v>532617</v>
      </c>
      <c r="F15" s="11" t="s">
        <v>124</v>
      </c>
      <c r="G15" s="11" t="s">
        <v>123</v>
      </c>
      <c r="H15" s="11" t="s">
        <v>122</v>
      </c>
      <c r="I15" s="6" t="str">
        <f t="shared" si="13"/>
        <v>transport&amp;logistics</v>
      </c>
      <c r="J15" s="7" t="s">
        <v>119</v>
      </c>
      <c r="K15" s="10" t="s">
        <v>121</v>
      </c>
      <c r="L15" s="10" t="s">
        <v>661</v>
      </c>
      <c r="M15" s="9" t="s">
        <v>121</v>
      </c>
      <c r="N15" s="9" t="s">
        <v>779</v>
      </c>
      <c r="O15" s="8" t="s">
        <v>120</v>
      </c>
      <c r="P15" s="8"/>
      <c r="Q15" s="6" t="str">
        <f t="shared" si="10"/>
        <v>jet-airways-(india)-limited</v>
      </c>
      <c r="R15" s="15"/>
      <c r="S15" s="4" t="str">
        <f t="shared" si="2"/>
        <v>Jet Airways (India) Limited</v>
      </c>
      <c r="T15" s="12" t="str">
        <f t="shared" si="3"/>
        <v>JETAIRWAYS</v>
      </c>
      <c r="U15" s="5" t="str">
        <f t="shared" si="4"/>
        <v>JETAIRWAYS</v>
      </c>
      <c r="V15" s="4" t="str">
        <f t="shared" si="5"/>
        <v>JETAIRWAYS</v>
      </c>
      <c r="W15" s="3" t="str">
        <f t="shared" si="6"/>
        <v>JETAIRWAYS</v>
      </c>
      <c r="X15" s="2" t="str">
        <f t="shared" si="7"/>
        <v>JETAIRWAYS</v>
      </c>
      <c r="Y15" s="1" t="str">
        <f t="shared" si="8"/>
        <v>Jet Airways (India) Limited</v>
      </c>
      <c r="Z15" s="1" t="str">
        <f t="shared" si="9"/>
        <v>Jet Airways (India) Limited</v>
      </c>
      <c r="AA15" s="1" t="str">
        <f t="shared" si="11"/>
        <v>Jet Airways (India) Limited</v>
      </c>
      <c r="AB15" s="16" t="str">
        <f t="shared" si="12"/>
        <v>14|Jet Airways (India) Limited|TRANSPORT &amp; LOGISTICS|MIDCAP|532617|JETAIRWAYS|INE802G01018|JA01 |transport&amp;logistics|JETIN:IN|JET|JET-AIRWAYS|JET|JETAIRWAY|0p0000ayh1||jet-airways-(india)-limited|</v>
      </c>
    </row>
    <row r="16" spans="1:36" x14ac:dyDescent="0.25">
      <c r="A16" s="11">
        <f t="shared" si="0"/>
        <v>15</v>
      </c>
      <c r="B16" s="11" t="s">
        <v>118</v>
      </c>
      <c r="C16" s="11" t="s">
        <v>117</v>
      </c>
      <c r="D16" s="11" t="s">
        <v>254</v>
      </c>
      <c r="E16" s="11">
        <v>532500</v>
      </c>
      <c r="F16" s="11" t="s">
        <v>114</v>
      </c>
      <c r="G16" s="11" t="s">
        <v>116</v>
      </c>
      <c r="H16" s="11" t="s">
        <v>115</v>
      </c>
      <c r="I16" s="6" t="str">
        <f t="shared" si="13"/>
        <v>autocars&amp;jeeps</v>
      </c>
      <c r="J16" s="7" t="s">
        <v>112</v>
      </c>
      <c r="K16" s="10" t="s">
        <v>114</v>
      </c>
      <c r="L16" s="10" t="s">
        <v>662</v>
      </c>
      <c r="M16" s="9" t="s">
        <v>780</v>
      </c>
      <c r="N16" s="9" t="s">
        <v>114</v>
      </c>
      <c r="O16" s="8" t="s">
        <v>113</v>
      </c>
      <c r="P16" s="8"/>
      <c r="Q16" s="6" t="str">
        <f t="shared" si="10"/>
        <v>maruti-suzuki-india-ltd</v>
      </c>
      <c r="R16" s="15"/>
      <c r="S16" s="4" t="str">
        <f t="shared" si="2"/>
        <v>Maruti Suzuki India Ltd</v>
      </c>
      <c r="T16" s="4" t="str">
        <f t="shared" si="3"/>
        <v>MARUTI</v>
      </c>
      <c r="U16" s="5" t="str">
        <f t="shared" si="4"/>
        <v>MARUTI</v>
      </c>
      <c r="V16" s="4" t="str">
        <f t="shared" si="5"/>
        <v>MARUTI</v>
      </c>
      <c r="W16" s="3" t="str">
        <f t="shared" si="6"/>
        <v>MARUTI</v>
      </c>
      <c r="X16" s="2" t="str">
        <f t="shared" si="7"/>
        <v>MARUTI</v>
      </c>
      <c r="Y16" s="1" t="str">
        <f t="shared" si="8"/>
        <v>Maruti Suzuki India Ltd</v>
      </c>
      <c r="Z16" s="1" t="str">
        <f t="shared" si="9"/>
        <v>Maruti Suzuki India Ltd</v>
      </c>
      <c r="AA16" s="1" t="str">
        <f t="shared" si="11"/>
        <v>Maruti Suzuki India Ltd</v>
      </c>
      <c r="AB16" s="16" t="str">
        <f t="shared" si="12"/>
        <v>15|Maruti Suzuki India Ltd|AUTO - CARS &amp; JEEPS|LARGECAP|532500|MARUTI|INE585B01010|MS24|autocars&amp;jeeps|MSIL:IN|MARUTI|MARUTI-SUZUKI|MRTI|MARUTI|0p0000bu88||maruti-suzuki-india-ltd|</v>
      </c>
    </row>
    <row r="17" spans="1:28" x14ac:dyDescent="0.25">
      <c r="A17" s="11">
        <f t="shared" si="0"/>
        <v>16</v>
      </c>
      <c r="B17" s="11" t="s">
        <v>111</v>
      </c>
      <c r="C17" s="11" t="s">
        <v>52</v>
      </c>
      <c r="D17" s="11" t="s">
        <v>255</v>
      </c>
      <c r="E17" s="11">
        <v>532852</v>
      </c>
      <c r="F17" s="11" t="s">
        <v>110</v>
      </c>
      <c r="G17" s="11" t="s">
        <v>109</v>
      </c>
      <c r="H17" s="11" t="s">
        <v>108</v>
      </c>
      <c r="I17" s="6" t="str">
        <f t="shared" si="13"/>
        <v>financeinvestments</v>
      </c>
      <c r="J17" s="7" t="s">
        <v>105</v>
      </c>
      <c r="K17" s="10" t="s">
        <v>107</v>
      </c>
      <c r="L17" s="10" t="s">
        <v>663</v>
      </c>
      <c r="M17" s="9" t="s">
        <v>107</v>
      </c>
      <c r="N17" s="9" t="s">
        <v>781</v>
      </c>
      <c r="O17" s="8" t="s">
        <v>106</v>
      </c>
      <c r="P17" s="8"/>
      <c r="Q17" s="6" t="str">
        <f t="shared" si="10"/>
        <v>mcdowell-holdings-ltd</v>
      </c>
      <c r="R17" s="15"/>
      <c r="S17" s="4" t="str">
        <f t="shared" si="2"/>
        <v>McDowell Holdings Ltd</v>
      </c>
      <c r="T17" s="12" t="str">
        <f t="shared" si="3"/>
        <v>MCDHOLDING</v>
      </c>
      <c r="U17" s="5" t="str">
        <f t="shared" si="4"/>
        <v>MCDHOLDING</v>
      </c>
      <c r="V17" s="4" t="str">
        <f t="shared" si="5"/>
        <v>MCDHOLDING</v>
      </c>
      <c r="W17" s="3" t="str">
        <f t="shared" si="6"/>
        <v>MCDHOLDING</v>
      </c>
      <c r="X17" s="2" t="str">
        <f t="shared" si="7"/>
        <v>MCDHOLDING</v>
      </c>
      <c r="Y17" s="1" t="str">
        <f t="shared" si="8"/>
        <v>McDowell Holdings Ltd</v>
      </c>
      <c r="Z17" s="1" t="str">
        <f t="shared" si="9"/>
        <v>McDowell Holdings Ltd</v>
      </c>
      <c r="AA17" s="1" t="str">
        <f t="shared" si="11"/>
        <v>McDowell Holdings Ltd</v>
      </c>
      <c r="AB17" s="16" t="str">
        <f t="shared" si="12"/>
        <v>16|McDowell Holdings Ltd|FINANCE - INVESTMENTS|SMALLCAP|532852|MCDHOLDING|INE836H01014|MDH|financeinvestments|MACH:IN|MCDH|MCDOWELL-HOLD|MCDH|MCDHOLDIN|0p0000aimn||mcdowell-holdings-ltd|</v>
      </c>
    </row>
    <row r="18" spans="1:28" x14ac:dyDescent="0.25">
      <c r="A18" s="11">
        <f t="shared" si="0"/>
        <v>17</v>
      </c>
      <c r="B18" s="11" t="s">
        <v>104</v>
      </c>
      <c r="C18" s="11" t="s">
        <v>103</v>
      </c>
      <c r="D18" s="11" t="s">
        <v>256</v>
      </c>
      <c r="E18" s="11">
        <v>532234</v>
      </c>
      <c r="F18" s="11" t="s">
        <v>102</v>
      </c>
      <c r="G18" s="11" t="s">
        <v>101</v>
      </c>
      <c r="H18" s="11" t="s">
        <v>100</v>
      </c>
      <c r="I18" s="6" t="str">
        <f t="shared" si="13"/>
        <v>aluminium</v>
      </c>
      <c r="J18" s="7" t="s">
        <v>97</v>
      </c>
      <c r="K18" s="10" t="s">
        <v>99</v>
      </c>
      <c r="L18" s="10" t="s">
        <v>99</v>
      </c>
      <c r="M18" s="9" t="s">
        <v>782</v>
      </c>
      <c r="N18" s="9" t="s">
        <v>783</v>
      </c>
      <c r="O18" s="8" t="s">
        <v>98</v>
      </c>
      <c r="P18" s="8"/>
      <c r="Q18" s="6" t="str">
        <f t="shared" si="10"/>
        <v>national-aluminium-company-limited</v>
      </c>
      <c r="R18" s="15"/>
      <c r="S18" s="4" t="str">
        <f t="shared" si="2"/>
        <v>National Aluminium Company Limited</v>
      </c>
      <c r="T18" s="12" t="str">
        <f t="shared" si="3"/>
        <v>NATIONALUM</v>
      </c>
      <c r="U18" s="5" t="str">
        <f t="shared" si="4"/>
        <v>NATIONALUM</v>
      </c>
      <c r="V18" s="4" t="str">
        <f t="shared" si="5"/>
        <v>NATIONALUM</v>
      </c>
      <c r="W18" s="3" t="str">
        <f t="shared" si="6"/>
        <v>NATIONALUM</v>
      </c>
      <c r="X18" s="2" t="str">
        <f t="shared" si="7"/>
        <v>NATIONALUM</v>
      </c>
      <c r="Y18" s="1" t="str">
        <f t="shared" si="8"/>
        <v>National Aluminium Company Limited</v>
      </c>
      <c r="Z18" s="1" t="str">
        <f t="shared" si="9"/>
        <v>National Aluminium Company Limited</v>
      </c>
      <c r="AA18" s="1" t="str">
        <f t="shared" si="11"/>
        <v>National Aluminium Company Limited</v>
      </c>
      <c r="AB18" s="16" t="str">
        <f t="shared" si="12"/>
        <v>17|National Aluminium Company Limited|ALUMINIUM|MIDCAP|532234|NATIONALUM|INE139A01034|NAC |aluminium|NACL:IN|NALCO|NALCO|NALU|NATIONALU|0p0000ao0l||national-aluminium-company-limited|</v>
      </c>
    </row>
    <row r="19" spans="1:28" x14ac:dyDescent="0.25">
      <c r="A19" s="11">
        <f t="shared" si="0"/>
        <v>18</v>
      </c>
      <c r="B19" s="11" t="s">
        <v>96</v>
      </c>
      <c r="C19" s="11" t="s">
        <v>58</v>
      </c>
      <c r="D19" s="11" t="s">
        <v>256</v>
      </c>
      <c r="E19" s="11">
        <v>532529</v>
      </c>
      <c r="F19" s="11" t="s">
        <v>93</v>
      </c>
      <c r="G19" s="11" t="s">
        <v>95</v>
      </c>
      <c r="H19" s="11" t="s">
        <v>94</v>
      </c>
      <c r="I19" s="6" t="str">
        <f t="shared" si="13"/>
        <v>media&amp;entertainment</v>
      </c>
      <c r="J19" s="7" t="s">
        <v>91</v>
      </c>
      <c r="K19" s="10" t="s">
        <v>93</v>
      </c>
      <c r="L19" s="10" t="s">
        <v>93</v>
      </c>
      <c r="M19" s="9" t="s">
        <v>93</v>
      </c>
      <c r="N19" s="9" t="s">
        <v>93</v>
      </c>
      <c r="O19" s="8" t="s">
        <v>92</v>
      </c>
      <c r="P19" s="8"/>
      <c r="Q19" s="6" t="str">
        <f t="shared" si="10"/>
        <v>new-delhi-television-ltd</v>
      </c>
      <c r="R19" s="15"/>
      <c r="S19" s="4" t="str">
        <f t="shared" si="2"/>
        <v>New Delhi Television Ltd</v>
      </c>
      <c r="T19" s="12" t="str">
        <f t="shared" si="3"/>
        <v>NDTV</v>
      </c>
      <c r="U19" s="5" t="str">
        <f t="shared" si="4"/>
        <v>NDTV</v>
      </c>
      <c r="V19" s="4" t="str">
        <f t="shared" si="5"/>
        <v>NDTV</v>
      </c>
      <c r="W19" s="3" t="str">
        <f t="shared" si="6"/>
        <v>NDTV</v>
      </c>
      <c r="X19" s="2" t="str">
        <f t="shared" si="7"/>
        <v>NDTV</v>
      </c>
      <c r="Y19" s="1" t="str">
        <f t="shared" si="8"/>
        <v>New Delhi Television Ltd</v>
      </c>
      <c r="Z19" s="1" t="str">
        <f t="shared" si="9"/>
        <v>New Delhi Television Ltd</v>
      </c>
      <c r="AA19" s="1" t="str">
        <f t="shared" si="11"/>
        <v>New Delhi Television Ltd</v>
      </c>
      <c r="AB19" s="16" t="str">
        <f t="shared" si="12"/>
        <v>18|New Delhi Television Ltd|MEDIA &amp; ENTERTAINMENT|MIDCAP|532529|NDTV|INE155G010|NDT01|media&amp;entertainment|NDTV:IN|NDTV|NDTV|NDTV|NDTV|0p0000bary||new-delhi-television-ltd|</v>
      </c>
    </row>
    <row r="20" spans="1:28" x14ac:dyDescent="0.25">
      <c r="A20" s="11">
        <f t="shared" si="0"/>
        <v>19</v>
      </c>
      <c r="B20" s="11" t="s">
        <v>90</v>
      </c>
      <c r="C20" s="11" t="s">
        <v>89</v>
      </c>
      <c r="D20" s="11" t="s">
        <v>254</v>
      </c>
      <c r="E20" s="11">
        <v>532432</v>
      </c>
      <c r="F20" s="11" t="s">
        <v>88</v>
      </c>
      <c r="G20" s="11" t="s">
        <v>87</v>
      </c>
      <c r="H20" s="11" t="s">
        <v>86</v>
      </c>
      <c r="I20" s="6" t="str">
        <f t="shared" si="13"/>
        <v>breweries&amp;distilleries</v>
      </c>
      <c r="J20" s="7" t="s">
        <v>82</v>
      </c>
      <c r="K20" s="10" t="s">
        <v>85</v>
      </c>
      <c r="L20" s="10" t="s">
        <v>664</v>
      </c>
      <c r="M20" s="9" t="s">
        <v>784</v>
      </c>
      <c r="N20" s="9" t="s">
        <v>84</v>
      </c>
      <c r="O20" s="8" t="s">
        <v>83</v>
      </c>
      <c r="P20" s="8"/>
      <c r="Q20" s="6" t="str">
        <f t="shared" si="10"/>
        <v>united-spirits-ltd</v>
      </c>
      <c r="R20" s="15"/>
      <c r="S20" s="4" t="str">
        <f t="shared" si="2"/>
        <v>United Spirits Ltd</v>
      </c>
      <c r="T20" s="12" t="str">
        <f t="shared" si="3"/>
        <v>MCDOWELL-N</v>
      </c>
      <c r="U20" s="5" t="str">
        <f t="shared" si="4"/>
        <v>MCDOWELL-N</v>
      </c>
      <c r="V20" s="4" t="str">
        <f t="shared" si="5"/>
        <v>MCDOWELL-N</v>
      </c>
      <c r="W20" s="3" t="str">
        <f t="shared" si="6"/>
        <v>MCDOWELL-N</v>
      </c>
      <c r="X20" s="2" t="str">
        <f t="shared" si="7"/>
        <v>MCDOWELL-N</v>
      </c>
      <c r="Y20" s="1" t="str">
        <f t="shared" si="8"/>
        <v>United Spirits Ltd</v>
      </c>
      <c r="Z20" s="1" t="str">
        <f t="shared" si="9"/>
        <v>United Spirits Ltd</v>
      </c>
      <c r="AA20" s="1" t="str">
        <f t="shared" si="11"/>
        <v>United Spirits Ltd</v>
      </c>
      <c r="AB20" s="16" t="str">
        <f t="shared" si="12"/>
        <v>19|United Spirits Ltd|BREWERIES &amp; DISTILLERIES |LARGECAP|532432|MCDOWELL-N|INE854D01016|US|breweries&amp;distilleries|UNSP:IN|MCDL|UNITED-SPIRITS|UNSP|UNITDSPR.BO|0p0000b5u2||united-spirits-ltd|</v>
      </c>
    </row>
    <row r="21" spans="1:28" x14ac:dyDescent="0.25">
      <c r="A21" s="11">
        <f t="shared" si="0"/>
        <v>20</v>
      </c>
      <c r="B21" s="11" t="s">
        <v>81</v>
      </c>
      <c r="C21" s="11" t="s">
        <v>80</v>
      </c>
      <c r="D21" s="11" t="s">
        <v>254</v>
      </c>
      <c r="E21" s="11">
        <v>500312</v>
      </c>
      <c r="F21" s="11" t="s">
        <v>77</v>
      </c>
      <c r="G21" s="11" t="s">
        <v>79</v>
      </c>
      <c r="H21" s="11" t="s">
        <v>78</v>
      </c>
      <c r="I21" s="6" t="str">
        <f t="shared" si="13"/>
        <v>oildrillingandexploration</v>
      </c>
      <c r="J21" s="7" t="s">
        <v>75</v>
      </c>
      <c r="K21" s="18" t="s">
        <v>77</v>
      </c>
      <c r="L21" s="18" t="s">
        <v>77</v>
      </c>
      <c r="M21" s="9" t="s">
        <v>77</v>
      </c>
      <c r="N21" s="9" t="s">
        <v>77</v>
      </c>
      <c r="O21" s="8" t="s">
        <v>76</v>
      </c>
      <c r="P21" s="8"/>
      <c r="Q21" s="6" t="str">
        <f t="shared" si="10"/>
        <v>oil-n-natural-gas-corporation-ltd</v>
      </c>
      <c r="R21" s="15"/>
      <c r="S21" s="4" t="str">
        <f t="shared" si="2"/>
        <v>Oil n Natural Gas Corporation Ltd</v>
      </c>
      <c r="T21" s="4" t="str">
        <f t="shared" si="3"/>
        <v>ONGC</v>
      </c>
      <c r="U21" s="5" t="str">
        <f t="shared" si="4"/>
        <v>ONGC</v>
      </c>
      <c r="V21" s="4" t="str">
        <f t="shared" si="5"/>
        <v>ONGC</v>
      </c>
      <c r="W21" s="3" t="str">
        <f t="shared" si="6"/>
        <v>ONGC</v>
      </c>
      <c r="X21" s="2" t="str">
        <f t="shared" si="7"/>
        <v>ONGC</v>
      </c>
      <c r="Y21" s="1" t="str">
        <f t="shared" si="8"/>
        <v>Oil n Natural Gas Corporation Ltd</v>
      </c>
      <c r="Z21" s="1" t="str">
        <f t="shared" si="9"/>
        <v>Oil n Natural Gas Corporation Ltd</v>
      </c>
      <c r="AA21" s="1" t="str">
        <f t="shared" si="11"/>
        <v>Oil n Natural Gas Corporation Ltd</v>
      </c>
      <c r="AB21" s="16" t="str">
        <f t="shared" si="12"/>
        <v>20|Oil n Natural Gas Corporation Ltd|OIL DRILLING AND EXPLORATION|LARGECAP|500312|ONGC|INE213A01029|ONG|oildrillingandexploration|ONGC:IN|ONGC|ONGC|ONGC|ONGC|0p0000bhs1||oil-n-natural-gas-corporation-ltd|</v>
      </c>
    </row>
    <row r="22" spans="1:28" x14ac:dyDescent="0.25">
      <c r="A22" s="11">
        <f t="shared" si="0"/>
        <v>21</v>
      </c>
      <c r="B22" s="11" t="s">
        <v>74</v>
      </c>
      <c r="C22" s="11" t="s">
        <v>73</v>
      </c>
      <c r="D22" s="11" t="s">
        <v>256</v>
      </c>
      <c r="E22" s="11">
        <v>532461</v>
      </c>
      <c r="F22" s="11" t="s">
        <v>70</v>
      </c>
      <c r="G22" s="11" t="s">
        <v>72</v>
      </c>
      <c r="H22" s="11" t="s">
        <v>71</v>
      </c>
      <c r="I22" s="6" t="str">
        <f t="shared" si="13"/>
        <v>bankspublicsector</v>
      </c>
      <c r="J22" s="7" t="s">
        <v>68</v>
      </c>
      <c r="K22" s="10" t="s">
        <v>70</v>
      </c>
      <c r="L22" s="10" t="s">
        <v>70</v>
      </c>
      <c r="M22" s="9" t="s">
        <v>785</v>
      </c>
      <c r="N22" s="9" t="s">
        <v>70</v>
      </c>
      <c r="O22" s="8" t="s">
        <v>69</v>
      </c>
      <c r="P22" s="8"/>
      <c r="Q22" s="6" t="str">
        <f t="shared" si="10"/>
        <v>punjab-national-bank</v>
      </c>
      <c r="R22" s="15"/>
      <c r="S22" s="4" t="str">
        <f t="shared" si="2"/>
        <v>Punjab National Bank</v>
      </c>
      <c r="T22" s="4" t="str">
        <f t="shared" si="3"/>
        <v>PNB</v>
      </c>
      <c r="U22" s="5" t="str">
        <f t="shared" si="4"/>
        <v>PNB</v>
      </c>
      <c r="V22" s="4" t="str">
        <f t="shared" si="5"/>
        <v>PNB</v>
      </c>
      <c r="W22" s="3" t="str">
        <f t="shared" si="6"/>
        <v>PNB</v>
      </c>
      <c r="X22" s="2" t="str">
        <f t="shared" si="7"/>
        <v>PNB</v>
      </c>
      <c r="Y22" s="1" t="str">
        <f t="shared" si="8"/>
        <v>Punjab National Bank</v>
      </c>
      <c r="Z22" s="1" t="str">
        <f t="shared" si="9"/>
        <v>Punjab National Bank</v>
      </c>
      <c r="AA22" s="1" t="str">
        <f t="shared" si="11"/>
        <v>Punjab National Bank</v>
      </c>
      <c r="AB22" s="16" t="str">
        <f t="shared" si="12"/>
        <v>21|Punjab National Bank|BANKS - PUBLIC SECTOR|MIDCAP|532461|PNB|INE160A01014|PNB05|bankspublicsector|PNB:IN|PNB|PNB|PNBK|PNB|0p0000chb3||punjab-national-bank|</v>
      </c>
    </row>
    <row r="23" spans="1:28" x14ac:dyDescent="0.25">
      <c r="A23" s="11">
        <f t="shared" si="0"/>
        <v>22</v>
      </c>
      <c r="B23" s="11" t="s">
        <v>67</v>
      </c>
      <c r="C23" s="11" t="s">
        <v>66</v>
      </c>
      <c r="D23" s="11" t="s">
        <v>256</v>
      </c>
      <c r="E23" s="11">
        <v>532693</v>
      </c>
      <c r="F23" s="11" t="s">
        <v>65</v>
      </c>
      <c r="G23" s="11" t="s">
        <v>64</v>
      </c>
      <c r="H23" s="11" t="s">
        <v>63</v>
      </c>
      <c r="I23" s="6" t="str">
        <f t="shared" si="13"/>
        <v>infrastructuregeneral</v>
      </c>
      <c r="J23" s="7" t="s">
        <v>60</v>
      </c>
      <c r="K23" s="10" t="s">
        <v>62</v>
      </c>
      <c r="L23" s="10" t="s">
        <v>665</v>
      </c>
      <c r="M23" s="9" t="s">
        <v>786</v>
      </c>
      <c r="N23" s="9" t="s">
        <v>65</v>
      </c>
      <c r="O23" s="8" t="s">
        <v>61</v>
      </c>
      <c r="P23" s="8"/>
      <c r="Q23" s="6" t="str">
        <f t="shared" si="10"/>
        <v>punj-lloyd-limited</v>
      </c>
      <c r="R23" s="15"/>
      <c r="S23" s="4" t="str">
        <f t="shared" si="2"/>
        <v>Punj Lloyd Limited</v>
      </c>
      <c r="T23" s="12" t="str">
        <f t="shared" si="3"/>
        <v>PUNJLLOYD</v>
      </c>
      <c r="U23" s="5" t="str">
        <f t="shared" si="4"/>
        <v>PUNJLLOYD</v>
      </c>
      <c r="V23" s="4" t="str">
        <f t="shared" si="5"/>
        <v>PUNJLLOYD</v>
      </c>
      <c r="W23" s="3" t="str">
        <f t="shared" si="6"/>
        <v>PUNJLLOYD</v>
      </c>
      <c r="X23" s="2" t="str">
        <f t="shared" si="7"/>
        <v>PUNJLLOYD</v>
      </c>
      <c r="Y23" s="1" t="str">
        <f t="shared" si="8"/>
        <v>Punj Lloyd Limited</v>
      </c>
      <c r="Z23" s="1" t="str">
        <f t="shared" si="9"/>
        <v>Punj Lloyd Limited</v>
      </c>
      <c r="AA23" s="1" t="str">
        <f t="shared" si="11"/>
        <v>Punj Lloyd Limited</v>
      </c>
      <c r="AB23" s="16" t="str">
        <f t="shared" si="12"/>
        <v>22|Punj Lloyd Limited|INFRASTRUCTURE - GENERAL|MIDCAP|532693|PUNJLLOYD|INE701B01021|PL9|infrastructuregeneral|PUNJ:IN|PUNL|PUNJ-LLOYD|PUJL|PUNJLLOYD|0p0000c4ug||punj-lloyd-limited|</v>
      </c>
    </row>
    <row r="24" spans="1:28" x14ac:dyDescent="0.25">
      <c r="A24" s="11">
        <f t="shared" si="0"/>
        <v>23</v>
      </c>
      <c r="B24" s="11" t="s">
        <v>59</v>
      </c>
      <c r="C24" s="11" t="s">
        <v>58</v>
      </c>
      <c r="D24" s="11" t="s">
        <v>256</v>
      </c>
      <c r="E24" s="11">
        <v>532689</v>
      </c>
      <c r="F24" s="11" t="s">
        <v>56</v>
      </c>
      <c r="G24" s="11" t="s">
        <v>57</v>
      </c>
      <c r="H24" s="11" t="s">
        <v>56</v>
      </c>
      <c r="I24" s="6" t="str">
        <f t="shared" si="13"/>
        <v>media&amp;entertainment</v>
      </c>
      <c r="J24" s="7" t="s">
        <v>54</v>
      </c>
      <c r="K24" s="10" t="s">
        <v>56</v>
      </c>
      <c r="L24" s="10" t="s">
        <v>666</v>
      </c>
      <c r="M24" s="9" t="s">
        <v>787</v>
      </c>
      <c r="N24" s="9" t="s">
        <v>56</v>
      </c>
      <c r="O24" s="8" t="s">
        <v>55</v>
      </c>
      <c r="P24" s="8"/>
      <c r="Q24" s="6" t="str">
        <f t="shared" si="10"/>
        <v>pvr-ltd</v>
      </c>
      <c r="R24" s="15"/>
      <c r="S24" s="4" t="str">
        <f t="shared" si="2"/>
        <v>PVR Ltd</v>
      </c>
      <c r="T24" s="12" t="str">
        <f t="shared" si="3"/>
        <v>PVR</v>
      </c>
      <c r="U24" s="5" t="str">
        <f t="shared" si="4"/>
        <v>PVR</v>
      </c>
      <c r="V24" s="4" t="str">
        <f t="shared" si="5"/>
        <v>PVR</v>
      </c>
      <c r="W24" s="3" t="str">
        <f t="shared" si="6"/>
        <v>PVR</v>
      </c>
      <c r="X24" s="2" t="str">
        <f t="shared" si="7"/>
        <v>PVR</v>
      </c>
      <c r="Y24" s="1" t="str">
        <f t="shared" si="8"/>
        <v>PVR Ltd</v>
      </c>
      <c r="Z24" s="1" t="str">
        <f t="shared" si="9"/>
        <v>PVR Ltd</v>
      </c>
      <c r="AA24" s="1" t="str">
        <f t="shared" si="11"/>
        <v>PVR Ltd</v>
      </c>
      <c r="AB24" s="16" t="str">
        <f t="shared" si="12"/>
        <v>23|PVR Ltd|MEDIA &amp; ENTERTAINMENT|MIDCAP|532689|PVR|INE191H01014|PVR|media&amp;entertainment|PVRL:IN|PVR|PVR-LTD|PVRL|PVR|0p0000b5zr||pvr-ltd|</v>
      </c>
    </row>
    <row r="25" spans="1:28" x14ac:dyDescent="0.25">
      <c r="A25" s="11">
        <f t="shared" si="0"/>
        <v>24</v>
      </c>
      <c r="B25" s="11" t="s">
        <v>53</v>
      </c>
      <c r="C25" s="11" t="s">
        <v>52</v>
      </c>
      <c r="D25" s="11" t="s">
        <v>256</v>
      </c>
      <c r="E25" s="11">
        <v>500111</v>
      </c>
      <c r="F25" s="11" t="s">
        <v>51</v>
      </c>
      <c r="G25" s="11" t="s">
        <v>50</v>
      </c>
      <c r="H25" s="11" t="s">
        <v>49</v>
      </c>
      <c r="I25" s="6" t="str">
        <f t="shared" si="13"/>
        <v>financeinvestments</v>
      </c>
      <c r="J25" s="7" t="s">
        <v>46</v>
      </c>
      <c r="K25" s="10" t="s">
        <v>48</v>
      </c>
      <c r="L25" s="10" t="s">
        <v>667</v>
      </c>
      <c r="M25" s="9" t="s">
        <v>788</v>
      </c>
      <c r="N25" s="9" t="s">
        <v>789</v>
      </c>
      <c r="O25" s="8" t="s">
        <v>47</v>
      </c>
      <c r="P25" s="8"/>
      <c r="Q25" s="6" t="str">
        <f t="shared" si="10"/>
        <v>reliance-capital-ltd</v>
      </c>
      <c r="R25" s="15"/>
      <c r="S25" s="4" t="str">
        <f t="shared" si="2"/>
        <v>Reliance Capital Ltd</v>
      </c>
      <c r="T25" s="4" t="str">
        <f t="shared" si="3"/>
        <v>RELCAPITAL</v>
      </c>
      <c r="U25" s="5" t="str">
        <f t="shared" si="4"/>
        <v>RELCAPITAL</v>
      </c>
      <c r="V25" s="4" t="str">
        <f t="shared" si="5"/>
        <v>RELCAPITAL</v>
      </c>
      <c r="W25" s="3" t="str">
        <f t="shared" si="6"/>
        <v>RELCAPITAL</v>
      </c>
      <c r="X25" s="2" t="str">
        <f t="shared" si="7"/>
        <v>RELCAPITAL</v>
      </c>
      <c r="Y25" s="1" t="str">
        <f t="shared" si="8"/>
        <v>Reliance Capital Ltd</v>
      </c>
      <c r="Z25" s="1" t="str">
        <f t="shared" si="9"/>
        <v>Reliance Capital Ltd</v>
      </c>
      <c r="AA25" s="1" t="str">
        <f t="shared" si="11"/>
        <v>Reliance Capital Ltd</v>
      </c>
      <c r="AB25" s="16" t="str">
        <f t="shared" si="12"/>
        <v>24|Reliance Capital Ltd|FINANCE - INVESTMENTS|MIDCAP|500111|RELCAPITAL|INE013A01015|RC|financeinvestments|RCAPT:IN|RCAP|RELIANCE-CAPITAL|RLCP|RELCAPITA|0p0000cl2t||reliance-capital-ltd|</v>
      </c>
    </row>
    <row r="26" spans="1:28" x14ac:dyDescent="0.25">
      <c r="A26" s="11">
        <f t="shared" si="0"/>
        <v>25</v>
      </c>
      <c r="B26" s="11" t="s">
        <v>45</v>
      </c>
      <c r="C26" s="11" t="s">
        <v>44</v>
      </c>
      <c r="D26" s="11" t="s">
        <v>256</v>
      </c>
      <c r="E26" s="11">
        <v>530517</v>
      </c>
      <c r="F26" s="11" t="s">
        <v>43</v>
      </c>
      <c r="G26" s="11" t="s">
        <v>42</v>
      </c>
      <c r="H26" s="11" t="s">
        <v>41</v>
      </c>
      <c r="I26" s="6" t="str">
        <f t="shared" si="13"/>
        <v>leatherproducts</v>
      </c>
      <c r="J26" s="7" t="s">
        <v>38</v>
      </c>
      <c r="K26" s="10" t="s">
        <v>40</v>
      </c>
      <c r="L26" s="10" t="s">
        <v>668</v>
      </c>
      <c r="M26" s="9" t="s">
        <v>790</v>
      </c>
      <c r="N26" s="9" t="s">
        <v>43</v>
      </c>
      <c r="O26" s="8" t="s">
        <v>39</v>
      </c>
      <c r="P26" s="8"/>
      <c r="Q26" s="6" t="str">
        <f t="shared" si="10"/>
        <v>relaxo-footwears-ltd</v>
      </c>
      <c r="R26" s="15"/>
      <c r="S26" s="4" t="str">
        <f t="shared" si="2"/>
        <v>Relaxo Footwears Ltd</v>
      </c>
      <c r="T26" s="12" t="str">
        <f t="shared" si="3"/>
        <v>RELAXO</v>
      </c>
      <c r="U26" s="5" t="str">
        <f t="shared" si="4"/>
        <v>RELAXO</v>
      </c>
      <c r="V26" s="4" t="str">
        <f t="shared" si="5"/>
        <v>RELAXO</v>
      </c>
      <c r="W26" s="3" t="str">
        <f t="shared" si="6"/>
        <v>RELAXO</v>
      </c>
      <c r="X26" s="2" t="str">
        <f t="shared" si="7"/>
        <v>RELAXO</v>
      </c>
      <c r="Y26" s="1" t="str">
        <f t="shared" si="8"/>
        <v>Relaxo Footwears Ltd</v>
      </c>
      <c r="Z26" s="1" t="str">
        <f t="shared" si="9"/>
        <v>Relaxo Footwears Ltd</v>
      </c>
      <c r="AA26" s="1" t="str">
        <f t="shared" si="11"/>
        <v>Relaxo Footwears Ltd</v>
      </c>
      <c r="AB26" s="16" t="str">
        <f t="shared" si="12"/>
        <v>25|Relaxo Footwears Ltd|LEATHER PRODUCTS|MIDCAP|530517|RELAXO|INE131B01039|RF07|leatherproducts|RLXF:IN|RELXO|RELAXO-FOOTWEARS|RLXO|RELAXO|0p0000tiur||relaxo-footwears-ltd|</v>
      </c>
    </row>
    <row r="27" spans="1:28" x14ac:dyDescent="0.25">
      <c r="A27" s="11">
        <f t="shared" si="0"/>
        <v>26</v>
      </c>
      <c r="B27" s="11" t="s">
        <v>37</v>
      </c>
      <c r="C27" s="11" t="s">
        <v>36</v>
      </c>
      <c r="D27" s="11" t="s">
        <v>256</v>
      </c>
      <c r="E27" s="11">
        <v>500325</v>
      </c>
      <c r="F27" s="11" t="s">
        <v>35</v>
      </c>
      <c r="G27" s="11" t="s">
        <v>34</v>
      </c>
      <c r="H27" s="11" t="s">
        <v>33</v>
      </c>
      <c r="I27" s="6" t="str">
        <f t="shared" si="13"/>
        <v>refineries</v>
      </c>
      <c r="J27" s="7" t="s">
        <v>30</v>
      </c>
      <c r="K27" s="10" t="s">
        <v>32</v>
      </c>
      <c r="L27" s="10" t="s">
        <v>669</v>
      </c>
      <c r="M27" s="9" t="s">
        <v>32</v>
      </c>
      <c r="N27" s="9" t="s">
        <v>35</v>
      </c>
      <c r="O27" s="8" t="s">
        <v>31</v>
      </c>
      <c r="P27" s="8"/>
      <c r="Q27" s="6" t="str">
        <f t="shared" si="10"/>
        <v>reliance-industries-ltd</v>
      </c>
      <c r="R27" s="15"/>
      <c r="S27" s="4" t="str">
        <f t="shared" si="2"/>
        <v>Reliance Industries Ltd</v>
      </c>
      <c r="T27" s="4" t="str">
        <f t="shared" si="3"/>
        <v>RELIANCE</v>
      </c>
      <c r="U27" s="5" t="str">
        <f t="shared" si="4"/>
        <v>RELIANCE</v>
      </c>
      <c r="V27" s="4" t="str">
        <f t="shared" si="5"/>
        <v>RELIANCE</v>
      </c>
      <c r="W27" s="3" t="str">
        <f t="shared" si="6"/>
        <v>RELIANCE</v>
      </c>
      <c r="X27" s="2" t="str">
        <f t="shared" si="7"/>
        <v>RELIANCE</v>
      </c>
      <c r="Y27" s="1" t="str">
        <f t="shared" si="8"/>
        <v>Reliance Industries Ltd</v>
      </c>
      <c r="Z27" s="1" t="str">
        <f t="shared" si="9"/>
        <v>Reliance Industries Ltd</v>
      </c>
      <c r="AA27" s="1" t="str">
        <f t="shared" si="11"/>
        <v>Reliance Industries Ltd</v>
      </c>
      <c r="AB27" s="16" t="str">
        <f t="shared" si="12"/>
        <v>26|Reliance Industries Ltd|REFINERIES|MIDCAP|500325|RELIANCE|INE002A01018|RI|refineries|RIL:IN|RELI|RELIANCE-IND|RELI|RELIANCE|0p0000b1w1||reliance-industries-ltd|</v>
      </c>
    </row>
    <row r="28" spans="1:28" x14ac:dyDescent="0.25">
      <c r="A28" s="11">
        <f t="shared" si="0"/>
        <v>27</v>
      </c>
      <c r="B28" s="11" t="s">
        <v>29</v>
      </c>
      <c r="C28" s="11" t="s">
        <v>21</v>
      </c>
      <c r="D28" s="11" t="s">
        <v>256</v>
      </c>
      <c r="E28" s="11">
        <v>500390</v>
      </c>
      <c r="F28" s="11" t="s">
        <v>28</v>
      </c>
      <c r="G28" s="11" t="s">
        <v>27</v>
      </c>
      <c r="H28" s="11" t="s">
        <v>26</v>
      </c>
      <c r="I28" s="6" t="str">
        <f t="shared" si="13"/>
        <v>powergeneration/distribution</v>
      </c>
      <c r="J28" s="7" t="s">
        <v>23</v>
      </c>
      <c r="K28" s="10" t="s">
        <v>25</v>
      </c>
      <c r="L28" s="10" t="s">
        <v>670</v>
      </c>
      <c r="M28" s="9" t="s">
        <v>791</v>
      </c>
      <c r="N28" s="9" t="s">
        <v>28</v>
      </c>
      <c r="O28" s="8" t="s">
        <v>24</v>
      </c>
      <c r="P28" s="8"/>
      <c r="Q28" s="6" t="str">
        <f t="shared" si="10"/>
        <v>reliance-infrastructure-ltd</v>
      </c>
      <c r="R28" s="15"/>
      <c r="S28" s="4" t="str">
        <f t="shared" si="2"/>
        <v>Reliance Infrastructure Ltd</v>
      </c>
      <c r="T28" s="4" t="str">
        <f t="shared" si="3"/>
        <v>RELINFRA</v>
      </c>
      <c r="U28" s="5" t="str">
        <f t="shared" si="4"/>
        <v>RELINFRA</v>
      </c>
      <c r="V28" s="4" t="str">
        <f t="shared" si="5"/>
        <v>RELINFRA</v>
      </c>
      <c r="W28" s="3" t="str">
        <f t="shared" si="6"/>
        <v>RELINFRA</v>
      </c>
      <c r="X28" s="2" t="str">
        <f t="shared" si="7"/>
        <v>RELINFRA</v>
      </c>
      <c r="Y28" s="1" t="str">
        <f t="shared" si="8"/>
        <v>Reliance Infrastructure Ltd</v>
      </c>
      <c r="Z28" s="1" t="str">
        <f t="shared" si="9"/>
        <v>Reliance Infrastructure Ltd</v>
      </c>
      <c r="AA28" s="1" t="str">
        <f t="shared" si="11"/>
        <v>Reliance Infrastructure Ltd</v>
      </c>
      <c r="AB28" s="16" t="str">
        <f t="shared" si="12"/>
        <v>27|Reliance Infrastructure Ltd|POWER - GENERATION/DISTRIBUTION|MIDCAP|500390|RELINFRA|INE036A01016|RI38|powergeneration/distribution|RELI:IN|BSES|RELIANCE-INFRA|RLIN|RELINFRA|0p0000bffw||reliance-infrastructure-ltd|</v>
      </c>
    </row>
    <row r="29" spans="1:28" x14ac:dyDescent="0.25">
      <c r="A29" s="11">
        <f t="shared" si="0"/>
        <v>28</v>
      </c>
      <c r="B29" s="11" t="s">
        <v>22</v>
      </c>
      <c r="C29" s="11" t="s">
        <v>21</v>
      </c>
      <c r="D29" s="11" t="s">
        <v>256</v>
      </c>
      <c r="E29" s="11">
        <v>532939</v>
      </c>
      <c r="F29" s="11" t="s">
        <v>20</v>
      </c>
      <c r="G29" s="11" t="s">
        <v>19</v>
      </c>
      <c r="H29" s="11" t="s">
        <v>18</v>
      </c>
      <c r="I29" s="6" t="str">
        <f t="shared" si="13"/>
        <v>powergeneration/distribution</v>
      </c>
      <c r="J29" s="7" t="s">
        <v>15</v>
      </c>
      <c r="K29" s="10" t="s">
        <v>17</v>
      </c>
      <c r="L29" s="10" t="s">
        <v>671</v>
      </c>
      <c r="M29" s="9" t="s">
        <v>792</v>
      </c>
      <c r="N29" s="9" t="s">
        <v>20</v>
      </c>
      <c r="O29" s="8" t="s">
        <v>16</v>
      </c>
      <c r="P29" s="8"/>
      <c r="Q29" s="6" t="str">
        <f t="shared" si="10"/>
        <v>reliance-power-ltd</v>
      </c>
      <c r="R29" s="15"/>
      <c r="S29" s="4" t="str">
        <f t="shared" si="2"/>
        <v>Reliance Power Ltd</v>
      </c>
      <c r="T29" s="12" t="str">
        <f t="shared" si="3"/>
        <v>RPOWER</v>
      </c>
      <c r="U29" s="5" t="str">
        <f t="shared" si="4"/>
        <v>RPOWER</v>
      </c>
      <c r="V29" s="4" t="str">
        <f t="shared" si="5"/>
        <v>RPOWER</v>
      </c>
      <c r="W29" s="3" t="str">
        <f t="shared" si="6"/>
        <v>RPOWER</v>
      </c>
      <c r="X29" s="2" t="str">
        <f t="shared" si="7"/>
        <v>RPOWER</v>
      </c>
      <c r="Y29" s="1" t="str">
        <f t="shared" si="8"/>
        <v>Reliance Power Ltd</v>
      </c>
      <c r="Z29" s="1" t="str">
        <f t="shared" si="9"/>
        <v>Reliance Power Ltd</v>
      </c>
      <c r="AA29" s="1" t="str">
        <f t="shared" si="11"/>
        <v>Reliance Power Ltd</v>
      </c>
      <c r="AB29" s="16" t="str">
        <f t="shared" si="12"/>
        <v>28|Reliance Power Ltd|POWER - GENERATION/DISTRIBUTION|MIDCAP|532939|RPOWER|INE614G01033|RP|powergeneration/distribution|RPWR:IN|RPWR|RELIANCE-POWER|RPOL|RPOWER|0p0000b07x||reliance-power-ltd|</v>
      </c>
    </row>
    <row r="30" spans="1:28" x14ac:dyDescent="0.25">
      <c r="A30" s="11">
        <f t="shared" si="0"/>
        <v>29</v>
      </c>
      <c r="B30" s="11" t="s">
        <v>14</v>
      </c>
      <c r="C30" s="11" t="s">
        <v>6</v>
      </c>
      <c r="D30" s="11" t="s">
        <v>256</v>
      </c>
      <c r="E30" s="11">
        <v>532663</v>
      </c>
      <c r="F30" s="11" t="s">
        <v>13</v>
      </c>
      <c r="G30" s="11" t="s">
        <v>12</v>
      </c>
      <c r="H30" s="11" t="s">
        <v>11</v>
      </c>
      <c r="I30" s="6" t="str">
        <f t="shared" si="13"/>
        <v>computerssoftware</v>
      </c>
      <c r="J30" s="7" t="s">
        <v>8</v>
      </c>
      <c r="K30" s="10" t="s">
        <v>10</v>
      </c>
      <c r="L30" s="10" t="s">
        <v>672</v>
      </c>
      <c r="M30" s="9" t="s">
        <v>793</v>
      </c>
      <c r="N30" s="9" t="s">
        <v>13</v>
      </c>
      <c r="O30" s="8" t="s">
        <v>9</v>
      </c>
      <c r="P30" s="8"/>
      <c r="Q30" s="6" t="str">
        <f t="shared" si="10"/>
        <v>sasken-communication-technologies-limited</v>
      </c>
      <c r="R30" s="15"/>
      <c r="S30" s="4" t="str">
        <f t="shared" si="2"/>
        <v>Sasken Communication Technologies Limited</v>
      </c>
      <c r="T30" s="12" t="str">
        <f t="shared" si="3"/>
        <v>SASKEN</v>
      </c>
      <c r="U30" s="5" t="str">
        <f t="shared" si="4"/>
        <v>SASKEN</v>
      </c>
      <c r="V30" s="4" t="str">
        <f t="shared" si="5"/>
        <v>SASKEN</v>
      </c>
      <c r="W30" s="3" t="str">
        <f t="shared" si="6"/>
        <v>SASKEN</v>
      </c>
      <c r="X30" s="2" t="str">
        <f t="shared" si="7"/>
        <v>SASKEN</v>
      </c>
      <c r="Y30" s="1" t="str">
        <f t="shared" si="8"/>
        <v>Sasken Communication Technologies Limited</v>
      </c>
      <c r="Z30" s="1" t="str">
        <f t="shared" si="9"/>
        <v>Sasken Communication Technologies Limited</v>
      </c>
      <c r="AA30" s="1" t="str">
        <f t="shared" si="11"/>
        <v>Sasken Communication Technologies Limited</v>
      </c>
      <c r="AB30" s="16" t="str">
        <f t="shared" si="12"/>
        <v>29|Sasken Communication Technologies Limited|COMPUTERS - SOFTWARE|MIDCAP|532663|SASKEN|INE231F01020|SCT01|computerssoftware|SACT:IN|SASK|SASKEN-COMM|SKCT|SASKEN|0p0000be69||sasken-communication-technologies-limited|</v>
      </c>
    </row>
    <row r="31" spans="1:28" x14ac:dyDescent="0.25">
      <c r="A31" s="11">
        <f t="shared" si="0"/>
        <v>30</v>
      </c>
      <c r="B31" s="11" t="s">
        <v>7</v>
      </c>
      <c r="C31" s="11" t="s">
        <v>6</v>
      </c>
      <c r="D31" s="11" t="s">
        <v>256</v>
      </c>
      <c r="E31" s="11">
        <v>532540</v>
      </c>
      <c r="F31" s="11" t="s">
        <v>4</v>
      </c>
      <c r="G31" s="11" t="s">
        <v>5</v>
      </c>
      <c r="H31" s="11" t="s">
        <v>4</v>
      </c>
      <c r="I31" s="6" t="str">
        <f t="shared" si="13"/>
        <v>computerssoftware</v>
      </c>
      <c r="J31" s="7" t="s">
        <v>2</v>
      </c>
      <c r="K31" s="10" t="s">
        <v>4</v>
      </c>
      <c r="L31" s="10" t="s">
        <v>4</v>
      </c>
      <c r="M31" s="9" t="s">
        <v>4</v>
      </c>
      <c r="N31" s="9" t="s">
        <v>4</v>
      </c>
      <c r="O31" s="8" t="s">
        <v>3</v>
      </c>
      <c r="P31" s="8"/>
      <c r="Q31" s="6" t="str">
        <f t="shared" si="10"/>
        <v>tata-consultancy-services-ltd</v>
      </c>
      <c r="R31" s="15"/>
      <c r="S31" s="4" t="str">
        <f t="shared" si="2"/>
        <v>Tata Consultancy Services Ltd</v>
      </c>
      <c r="T31" s="4" t="str">
        <f t="shared" si="3"/>
        <v>TCS</v>
      </c>
      <c r="U31" s="5" t="str">
        <f t="shared" si="4"/>
        <v>TCS</v>
      </c>
      <c r="V31" s="4" t="str">
        <f t="shared" si="5"/>
        <v>TCS</v>
      </c>
      <c r="W31" s="3" t="str">
        <f t="shared" si="6"/>
        <v>TCS</v>
      </c>
      <c r="X31" s="2" t="str">
        <f t="shared" si="7"/>
        <v>TCS</v>
      </c>
      <c r="Y31" s="1" t="str">
        <f t="shared" si="8"/>
        <v>Tata Consultancy Services Ltd</v>
      </c>
      <c r="Z31" s="1" t="str">
        <f t="shared" si="9"/>
        <v>Tata Consultancy Services Ltd</v>
      </c>
      <c r="AA31" s="1" t="str">
        <f t="shared" si="11"/>
        <v>Tata Consultancy Services Ltd</v>
      </c>
      <c r="AB31" s="16" t="str">
        <f t="shared" si="12"/>
        <v>30|Tata Consultancy Services Ltd|COMPUTERS - SOFTWARE|MIDCAP|532540|TCS|INE467B01029|TCS|computerssoftware|TCS:IN|TCS|TCS|TCS|TCS|0p0000bec4||tata-consultancy-services-ltd|</v>
      </c>
    </row>
    <row r="32" spans="1:28" x14ac:dyDescent="0.25">
      <c r="A32" s="11">
        <f t="shared" si="0"/>
        <v>31</v>
      </c>
      <c r="B32" s="11" t="s">
        <v>1</v>
      </c>
      <c r="C32" s="11" t="s">
        <v>359</v>
      </c>
      <c r="D32" s="11" t="s">
        <v>256</v>
      </c>
      <c r="E32" s="11">
        <v>532659</v>
      </c>
      <c r="F32" s="11" t="s">
        <v>1</v>
      </c>
      <c r="G32" s="11" t="s">
        <v>357</v>
      </c>
      <c r="H32" s="11" t="s">
        <v>358</v>
      </c>
      <c r="I32" s="6" t="str">
        <f t="shared" ref="I32:I93" si="14">LOWER(SUBSTITUTE(SUBSTITUTE(C32," ",""),"-",""))</f>
        <v>financetermlendinginstitutions</v>
      </c>
      <c r="J32" s="7" t="s">
        <v>732</v>
      </c>
      <c r="K32" s="10" t="s">
        <v>1</v>
      </c>
      <c r="L32" s="10" t="s">
        <v>673</v>
      </c>
      <c r="M32" s="9" t="s">
        <v>1</v>
      </c>
      <c r="N32" s="9" t="s">
        <v>1</v>
      </c>
      <c r="O32" s="8"/>
      <c r="P32" s="8"/>
      <c r="Q32" s="6" t="str">
        <f t="shared" si="10"/>
        <v>idfc</v>
      </c>
      <c r="R32" s="15"/>
      <c r="S32" s="4" t="str">
        <f t="shared" si="2"/>
        <v>IDFC</v>
      </c>
      <c r="T32" s="4" t="str">
        <f t="shared" si="3"/>
        <v>IDFC</v>
      </c>
      <c r="U32" s="5" t="str">
        <f t="shared" si="4"/>
        <v>IDFC</v>
      </c>
      <c r="V32" s="4" t="str">
        <f t="shared" si="5"/>
        <v>IDFC</v>
      </c>
      <c r="W32" s="3" t="str">
        <f t="shared" si="6"/>
        <v>IDFC</v>
      </c>
      <c r="X32" s="2" t="str">
        <f t="shared" si="7"/>
        <v>IDFC</v>
      </c>
      <c r="Y32" s="1" t="str">
        <f t="shared" si="8"/>
        <v>IDFC</v>
      </c>
      <c r="Z32" s="1" t="str">
        <f t="shared" si="9"/>
        <v>IDFC</v>
      </c>
      <c r="AA32" s="1" t="str">
        <f t="shared" si="11"/>
        <v>IDFC</v>
      </c>
      <c r="AB32" s="16" t="str">
        <f t="shared" si="12"/>
        <v>31|IDFC|FINANCE - TERM LENDING INSTITUTIONS|MIDCAP|532659|IDFC|INE043D01016|IDF|financetermlendinginstitutions|IDFC:IN|IDFC|IDFC-LIMITED|IDFC|IDFC|||idfc|</v>
      </c>
    </row>
    <row r="33" spans="1:28" x14ac:dyDescent="0.25">
      <c r="A33" s="11">
        <f t="shared" si="0"/>
        <v>32</v>
      </c>
      <c r="B33" s="11" t="s">
        <v>360</v>
      </c>
      <c r="C33" s="11" t="s">
        <v>363</v>
      </c>
      <c r="D33" s="11" t="s">
        <v>256</v>
      </c>
      <c r="E33" s="11">
        <v>500086</v>
      </c>
      <c r="F33" s="11" t="s">
        <v>362</v>
      </c>
      <c r="G33" s="11" t="s">
        <v>361</v>
      </c>
      <c r="H33" s="11" t="s">
        <v>364</v>
      </c>
      <c r="I33" s="6" t="str">
        <f t="shared" si="14"/>
        <v>autoancillaries</v>
      </c>
      <c r="J33" s="7" t="s">
        <v>733</v>
      </c>
      <c r="K33" s="10" t="s">
        <v>0</v>
      </c>
      <c r="L33" s="10" t="s">
        <v>674</v>
      </c>
      <c r="M33" s="9" t="s">
        <v>794</v>
      </c>
      <c r="N33" s="9" t="s">
        <v>362</v>
      </c>
      <c r="O33" s="8"/>
      <c r="P33" s="8"/>
      <c r="Q33" s="6" t="str">
        <f t="shared" si="10"/>
        <v>exide-industries</v>
      </c>
      <c r="R33" s="15"/>
      <c r="S33" s="4" t="str">
        <f t="shared" si="2"/>
        <v>Exide Industries</v>
      </c>
      <c r="T33" s="4" t="str">
        <f t="shared" si="3"/>
        <v>EXIDEIND</v>
      </c>
      <c r="U33" s="5" t="str">
        <f t="shared" si="4"/>
        <v>EXIDEIND</v>
      </c>
      <c r="V33" s="4" t="str">
        <f t="shared" si="5"/>
        <v>EXIDEIND</v>
      </c>
      <c r="W33" s="3" t="str">
        <f t="shared" si="6"/>
        <v>EXIDEIND</v>
      </c>
      <c r="X33" s="2" t="str">
        <f t="shared" si="7"/>
        <v>EXIDEIND</v>
      </c>
      <c r="Y33" s="1" t="str">
        <f t="shared" si="8"/>
        <v>Exide Industries</v>
      </c>
      <c r="Z33" s="1" t="str">
        <f t="shared" si="9"/>
        <v>Exide Industries</v>
      </c>
      <c r="AA33" s="1" t="str">
        <f t="shared" si="11"/>
        <v>Exide Industries</v>
      </c>
      <c r="AB33" s="16" t="str">
        <f t="shared" si="12"/>
        <v>32|Exide Industries|AUTO ANCILLARIES|MIDCAP|500086|EXIDEIND|INE302A01020|EI|autoancillaries|EXID:IN|EXIDE|EXIDE-INDUSTRIES|EXID|EXIDEIND|||exide-industries|</v>
      </c>
    </row>
    <row r="34" spans="1:28" x14ac:dyDescent="0.25">
      <c r="A34" s="11">
        <f t="shared" si="0"/>
        <v>33</v>
      </c>
      <c r="B34" s="11" t="s">
        <v>368</v>
      </c>
      <c r="C34" s="11" t="s">
        <v>66</v>
      </c>
      <c r="D34" s="11" t="s">
        <v>652</v>
      </c>
      <c r="E34" s="11">
        <v>532921</v>
      </c>
      <c r="F34" s="11" t="s">
        <v>369</v>
      </c>
      <c r="G34" s="11" t="s">
        <v>370</v>
      </c>
      <c r="H34" s="11" t="s">
        <v>371</v>
      </c>
      <c r="I34" s="6" t="str">
        <f t="shared" si="14"/>
        <v>infrastructuregeneral</v>
      </c>
      <c r="J34" s="7"/>
      <c r="K34" s="10" t="s">
        <v>675</v>
      </c>
      <c r="L34" s="10" t="s">
        <v>676</v>
      </c>
      <c r="M34" s="9" t="s">
        <v>795</v>
      </c>
      <c r="N34" s="9"/>
      <c r="O34" s="8"/>
      <c r="P34" s="8"/>
      <c r="Q34" s="6" t="str">
        <f t="shared" si="10"/>
        <v>adani-ports-and-special-economic-zone</v>
      </c>
      <c r="R34" s="15"/>
      <c r="S34" s="4" t="str">
        <f t="shared" ref="S34:S65" si="15">HYPERLINK($AE$1 &amp; I34 &amp; "/" &amp;  LOWER(B34) &amp;  "/" &amp; H34,B34)</f>
        <v>Adani Ports and Special Economic Zone</v>
      </c>
      <c r="T34" s="4" t="str">
        <f t="shared" ref="T34:T65" si="16">HYPERLINK( $AE$4 &amp; G34,F34 )</f>
        <v>ADANIPORTS</v>
      </c>
      <c r="U34" s="5" t="str">
        <f t="shared" ref="U34:U65" si="17">HYPERLINK( $AE$2 &amp; K34,F34)</f>
        <v>ADANIPORTS</v>
      </c>
      <c r="V34" s="4" t="str">
        <f t="shared" ref="V34:V65" si="18">HYPERLINK( $AE$3 &amp; F34,F34)</f>
        <v>ADANIPORTS</v>
      </c>
      <c r="W34" s="3" t="str">
        <f t="shared" ref="W34:W65" si="19">HYPERLINK( $AE$5 &amp; O34 &amp; "/" &amp; Q34 &amp; $AF$5,F34)</f>
        <v>ADANIPORTS</v>
      </c>
      <c r="X34" s="2" t="str">
        <f t="shared" ref="X34:X65" si="20">HYPERLINK( $AE$6 &amp; M34,F34)</f>
        <v>ADANIPORTS</v>
      </c>
      <c r="Y34" s="1" t="str">
        <f t="shared" ref="Y34:Y65" si="21">HYPERLINK($AE$7 &amp;J34,B34)</f>
        <v>Adani Ports and Special Economic Zone</v>
      </c>
      <c r="Z34" s="1" t="str">
        <f t="shared" ref="Z34:Z65" si="22">HYPERLINK($AE$8 &amp;J34,B34)</f>
        <v>Adani Ports and Special Economic Zone</v>
      </c>
      <c r="AA34" s="1" t="str">
        <f t="shared" si="11"/>
        <v>Adani Ports and Special Economic Zone</v>
      </c>
      <c r="AB34" s="16" t="str">
        <f t="shared" si="12"/>
        <v>33|Adani Ports and Special Economic Zone|INFRASTRUCTURE - GENERAL|UKNOWN|532921|ADANIPORTS|INE742F01042|MPS|infrastructuregeneral||MNDRA|ADANI-PORTS--SEZ|APSE||||adani-ports-and-special-economic-zone|</v>
      </c>
    </row>
    <row r="35" spans="1:28" x14ac:dyDescent="0.25">
      <c r="A35" s="11">
        <f t="shared" si="0"/>
        <v>34</v>
      </c>
      <c r="B35" s="11" t="s">
        <v>261</v>
      </c>
      <c r="C35" s="11" t="s">
        <v>374</v>
      </c>
      <c r="D35" s="11" t="s">
        <v>652</v>
      </c>
      <c r="E35" s="11">
        <v>500877</v>
      </c>
      <c r="F35" s="11" t="s">
        <v>372</v>
      </c>
      <c r="G35" s="11" t="s">
        <v>373</v>
      </c>
      <c r="H35" s="11" t="s">
        <v>375</v>
      </c>
      <c r="I35" s="6" t="str">
        <f t="shared" si="14"/>
        <v>tyres</v>
      </c>
      <c r="J35" s="7"/>
      <c r="K35" s="10" t="s">
        <v>677</v>
      </c>
      <c r="L35" s="10" t="s">
        <v>678</v>
      </c>
      <c r="M35" s="9" t="s">
        <v>677</v>
      </c>
      <c r="N35" s="9"/>
      <c r="O35" s="8"/>
      <c r="P35" s="8"/>
      <c r="Q35" s="6" t="str">
        <f t="shared" si="10"/>
        <v>apollo-tyres</v>
      </c>
      <c r="R35" s="15"/>
      <c r="S35" s="4" t="str">
        <f t="shared" si="15"/>
        <v>Apollo Tyres</v>
      </c>
      <c r="T35" s="4" t="str">
        <f t="shared" si="16"/>
        <v>APOLLOTYRE</v>
      </c>
      <c r="U35" s="5" t="str">
        <f t="shared" si="17"/>
        <v>APOLLOTYRE</v>
      </c>
      <c r="V35" s="4" t="str">
        <f t="shared" si="18"/>
        <v>APOLLOTYRE</v>
      </c>
      <c r="W35" s="3" t="str">
        <f t="shared" si="19"/>
        <v>APOLLOTYRE</v>
      </c>
      <c r="X35" s="2" t="str">
        <f t="shared" si="20"/>
        <v>APOLLOTYRE</v>
      </c>
      <c r="Y35" s="1" t="str">
        <f t="shared" si="21"/>
        <v>Apollo Tyres</v>
      </c>
      <c r="Z35" s="1" t="str">
        <f t="shared" si="22"/>
        <v>Apollo Tyres</v>
      </c>
      <c r="AA35" s="1" t="str">
        <f t="shared" si="11"/>
        <v>Apollo Tyres</v>
      </c>
      <c r="AB35" s="16" t="str">
        <f t="shared" si="12"/>
        <v>34|Apollo Tyres|TYRES|UKNOWN|500877|APOLLOTYRE|INE438A01022|AT14|tyres||APLO|APOLLO-TYRES|APLO||||apollo-tyres|</v>
      </c>
    </row>
    <row r="36" spans="1:28" x14ac:dyDescent="0.25">
      <c r="A36" s="11">
        <f t="shared" si="0"/>
        <v>35</v>
      </c>
      <c r="B36" s="11" t="s">
        <v>262</v>
      </c>
      <c r="C36" s="11" t="s">
        <v>378</v>
      </c>
      <c r="D36" s="11" t="s">
        <v>652</v>
      </c>
      <c r="E36" s="11">
        <v>500820</v>
      </c>
      <c r="F36" s="11" t="s">
        <v>376</v>
      </c>
      <c r="G36" s="11" t="s">
        <v>377</v>
      </c>
      <c r="H36" s="11" t="s">
        <v>379</v>
      </c>
      <c r="I36" s="6" t="str">
        <f t="shared" si="14"/>
        <v>paints/varnishes</v>
      </c>
      <c r="J36" s="7"/>
      <c r="K36" s="10" t="s">
        <v>679</v>
      </c>
      <c r="L36" s="10" t="s">
        <v>680</v>
      </c>
      <c r="M36" s="9" t="s">
        <v>679</v>
      </c>
      <c r="N36" s="9"/>
      <c r="O36" s="8"/>
      <c r="P36" s="8"/>
      <c r="Q36" s="6" t="str">
        <f t="shared" si="10"/>
        <v>asian-paints</v>
      </c>
      <c r="R36" s="15"/>
      <c r="S36" s="4" t="str">
        <f t="shared" si="15"/>
        <v>Asian Paints</v>
      </c>
      <c r="T36" s="4" t="str">
        <f t="shared" si="16"/>
        <v>ASIANPAINT</v>
      </c>
      <c r="U36" s="5" t="str">
        <f t="shared" si="17"/>
        <v>ASIANPAINT</v>
      </c>
      <c r="V36" s="4" t="str">
        <f t="shared" si="18"/>
        <v>ASIANPAINT</v>
      </c>
      <c r="W36" s="3" t="str">
        <f t="shared" si="19"/>
        <v>ASIANPAINT</v>
      </c>
      <c r="X36" s="2" t="str">
        <f t="shared" si="20"/>
        <v>ASIANPAINT</v>
      </c>
      <c r="Y36" s="1" t="str">
        <f t="shared" si="21"/>
        <v>Asian Paints</v>
      </c>
      <c r="Z36" s="1" t="str">
        <f t="shared" si="22"/>
        <v>Asian Paints</v>
      </c>
      <c r="AA36" s="1" t="str">
        <f t="shared" si="11"/>
        <v>Asian Paints</v>
      </c>
      <c r="AB36" s="16" t="str">
        <f t="shared" si="12"/>
        <v>35|Asian Paints|PAINTS/VARNISHES|UKNOWN|500820|ASIANPAINT|INE021A01026|AP31|paints/varnishes||ASPN|ASIAN-PAINTS|ASPN||||asian-paints|</v>
      </c>
    </row>
    <row r="37" spans="1:28" x14ac:dyDescent="0.25">
      <c r="A37" s="11">
        <f t="shared" si="0"/>
        <v>36</v>
      </c>
      <c r="B37" s="11" t="s">
        <v>263</v>
      </c>
      <c r="C37" s="11" t="s">
        <v>228</v>
      </c>
      <c r="D37" s="11" t="s">
        <v>652</v>
      </c>
      <c r="E37" s="11">
        <v>532215</v>
      </c>
      <c r="F37" s="11" t="s">
        <v>380</v>
      </c>
      <c r="G37" s="11" t="s">
        <v>381</v>
      </c>
      <c r="H37" s="11" t="s">
        <v>382</v>
      </c>
      <c r="I37" s="6" t="str">
        <f t="shared" si="14"/>
        <v>banksprivatesector</v>
      </c>
      <c r="J37" s="7"/>
      <c r="K37" s="10" t="s">
        <v>681</v>
      </c>
      <c r="L37" s="10" t="s">
        <v>682</v>
      </c>
      <c r="M37" s="9" t="s">
        <v>796</v>
      </c>
      <c r="N37" s="9"/>
      <c r="O37" s="8"/>
      <c r="P37" s="8"/>
      <c r="Q37" s="6" t="str">
        <f t="shared" si="10"/>
        <v>axis-bank</v>
      </c>
      <c r="R37" s="15"/>
      <c r="S37" s="4" t="str">
        <f t="shared" si="15"/>
        <v>Axis Bank</v>
      </c>
      <c r="T37" s="4" t="str">
        <f t="shared" si="16"/>
        <v>AXISBANK</v>
      </c>
      <c r="U37" s="5" t="str">
        <f t="shared" si="17"/>
        <v>AXISBANK</v>
      </c>
      <c r="V37" s="4" t="str">
        <f t="shared" si="18"/>
        <v>AXISBANK</v>
      </c>
      <c r="W37" s="3" t="str">
        <f t="shared" si="19"/>
        <v>AXISBANK</v>
      </c>
      <c r="X37" s="2" t="str">
        <f t="shared" si="20"/>
        <v>AXISBANK</v>
      </c>
      <c r="Y37" s="1" t="str">
        <f t="shared" si="21"/>
        <v>Axis Bank</v>
      </c>
      <c r="Z37" s="1" t="str">
        <f t="shared" si="22"/>
        <v>Axis Bank</v>
      </c>
      <c r="AA37" s="1" t="str">
        <f t="shared" si="11"/>
        <v>Axis Bank</v>
      </c>
      <c r="AB37" s="16" t="str">
        <f t="shared" si="12"/>
        <v>36|Axis Bank|BANKS - PRIVATE SECTOR|UKNOWN|532215|AXISBANK|INE238A01034| AB16|banksprivatesector||UTIB|AXIS-BANK|AXBK||||axis-bank|</v>
      </c>
    </row>
    <row r="38" spans="1:28" x14ac:dyDescent="0.25">
      <c r="A38" s="11">
        <f t="shared" si="0"/>
        <v>37</v>
      </c>
      <c r="B38" s="11" t="s">
        <v>264</v>
      </c>
      <c r="C38" s="11" t="s">
        <v>385</v>
      </c>
      <c r="D38" s="11" t="s">
        <v>652</v>
      </c>
      <c r="E38" s="11">
        <v>532454</v>
      </c>
      <c r="F38" s="11" t="s">
        <v>383</v>
      </c>
      <c r="G38" s="11" t="s">
        <v>384</v>
      </c>
      <c r="H38" s="11" t="s">
        <v>386</v>
      </c>
      <c r="I38" s="6" t="str">
        <f t="shared" si="14"/>
        <v>telecommunicationsservice</v>
      </c>
      <c r="J38" s="7"/>
      <c r="K38" s="10" t="s">
        <v>683</v>
      </c>
      <c r="L38" s="10" t="s">
        <v>684</v>
      </c>
      <c r="M38" s="9" t="s">
        <v>683</v>
      </c>
      <c r="N38" s="9"/>
      <c r="O38" s="8"/>
      <c r="P38" s="8"/>
      <c r="Q38" s="6" t="str">
        <f t="shared" si="10"/>
        <v>bharti-airtel</v>
      </c>
      <c r="R38" s="15"/>
      <c r="S38" s="4" t="str">
        <f t="shared" si="15"/>
        <v>Bharti Airtel</v>
      </c>
      <c r="T38" s="4" t="str">
        <f t="shared" si="16"/>
        <v>BHARTIARTL</v>
      </c>
      <c r="U38" s="5" t="str">
        <f t="shared" si="17"/>
        <v>BHARTIARTL</v>
      </c>
      <c r="V38" s="4" t="str">
        <f t="shared" si="18"/>
        <v>BHARTIARTL</v>
      </c>
      <c r="W38" s="3" t="str">
        <f t="shared" si="19"/>
        <v>BHARTIARTL</v>
      </c>
      <c r="X38" s="2" t="str">
        <f t="shared" si="20"/>
        <v>BHARTIARTL</v>
      </c>
      <c r="Y38" s="1" t="str">
        <f t="shared" si="21"/>
        <v>Bharti Airtel</v>
      </c>
      <c r="Z38" s="1" t="str">
        <f t="shared" si="22"/>
        <v>Bharti Airtel</v>
      </c>
      <c r="AA38" s="1" t="str">
        <f t="shared" si="11"/>
        <v>Bharti Airtel</v>
      </c>
      <c r="AB38" s="16" t="str">
        <f t="shared" si="12"/>
        <v>37|Bharti Airtel|TELECOMMUNICATIONS - SERVICE|UKNOWN|532454|BHARTIARTL|INE397D01024|BA08|telecommunicationsservice||BTVL|BHARTI-AIRTEL|BTVL||||bharti-airtel|</v>
      </c>
    </row>
    <row r="39" spans="1:28" x14ac:dyDescent="0.25">
      <c r="A39" s="11">
        <f t="shared" si="0"/>
        <v>38</v>
      </c>
      <c r="B39" s="11" t="s">
        <v>387</v>
      </c>
      <c r="C39" s="11" t="s">
        <v>66</v>
      </c>
      <c r="D39" s="11" t="s">
        <v>652</v>
      </c>
      <c r="E39" s="11">
        <v>500103</v>
      </c>
      <c r="F39" s="11" t="s">
        <v>265</v>
      </c>
      <c r="G39" s="11" t="s">
        <v>388</v>
      </c>
      <c r="H39" s="11" t="s">
        <v>389</v>
      </c>
      <c r="I39" s="6" t="str">
        <f t="shared" si="14"/>
        <v>infrastructuregeneral</v>
      </c>
      <c r="J39" s="7"/>
      <c r="K39" s="10" t="s">
        <v>265</v>
      </c>
      <c r="L39" s="10" t="s">
        <v>265</v>
      </c>
      <c r="M39" s="9" t="s">
        <v>265</v>
      </c>
      <c r="N39" s="9"/>
      <c r="O39" s="8"/>
      <c r="P39" s="8"/>
      <c r="Q39" s="6" t="str">
        <f t="shared" si="10"/>
        <v>bharat-heavy-electricals</v>
      </c>
      <c r="R39" s="15"/>
      <c r="S39" s="4" t="str">
        <f t="shared" si="15"/>
        <v>Bharat Heavy Electricals</v>
      </c>
      <c r="T39" s="4" t="str">
        <f t="shared" si="16"/>
        <v>BHEL</v>
      </c>
      <c r="U39" s="5" t="str">
        <f t="shared" si="17"/>
        <v>BHEL</v>
      </c>
      <c r="V39" s="4" t="str">
        <f t="shared" si="18"/>
        <v>BHEL</v>
      </c>
      <c r="W39" s="3" t="str">
        <f t="shared" si="19"/>
        <v>BHEL</v>
      </c>
      <c r="X39" s="2" t="str">
        <f t="shared" si="20"/>
        <v>BHEL</v>
      </c>
      <c r="Y39" s="1" t="str">
        <f t="shared" si="21"/>
        <v>Bharat Heavy Electricals</v>
      </c>
      <c r="Z39" s="1" t="str">
        <f t="shared" si="22"/>
        <v>Bharat Heavy Electricals</v>
      </c>
      <c r="AA39" s="1" t="str">
        <f t="shared" si="11"/>
        <v>Bharat Heavy Electricals</v>
      </c>
      <c r="AB39" s="16" t="str">
        <f t="shared" si="12"/>
        <v>38|Bharat Heavy Electricals|INFRASTRUCTURE - GENERAL|UKNOWN|500103|BHEL|INE257A01026|BHE|infrastructuregeneral||BHEL|BHEL|BHEL||||bharat-heavy-electricals|</v>
      </c>
    </row>
    <row r="40" spans="1:28" x14ac:dyDescent="0.25">
      <c r="A40" s="11">
        <f t="shared" si="0"/>
        <v>39</v>
      </c>
      <c r="B40" s="11" t="s">
        <v>266</v>
      </c>
      <c r="C40" s="11" t="s">
        <v>392</v>
      </c>
      <c r="D40" s="11" t="s">
        <v>652</v>
      </c>
      <c r="E40" s="11">
        <v>533278</v>
      </c>
      <c r="F40" s="11" t="s">
        <v>390</v>
      </c>
      <c r="G40" s="11" t="s">
        <v>391</v>
      </c>
      <c r="H40" s="11" t="s">
        <v>393</v>
      </c>
      <c r="I40" s="6" t="str">
        <f t="shared" si="14"/>
        <v>mining/minerals</v>
      </c>
      <c r="J40" s="7"/>
      <c r="K40" s="10" t="s">
        <v>685</v>
      </c>
      <c r="L40" s="10" t="s">
        <v>686</v>
      </c>
      <c r="M40" s="9" t="s">
        <v>685</v>
      </c>
      <c r="N40" s="9"/>
      <c r="O40" s="8"/>
      <c r="P40" s="8"/>
      <c r="Q40" s="6" t="str">
        <f t="shared" si="10"/>
        <v>coal-india</v>
      </c>
      <c r="R40" s="15"/>
      <c r="S40" s="4" t="str">
        <f t="shared" si="15"/>
        <v>Coal India</v>
      </c>
      <c r="T40" s="4" t="str">
        <f t="shared" si="16"/>
        <v>COALINDIA</v>
      </c>
      <c r="U40" s="5" t="str">
        <f t="shared" si="17"/>
        <v>COALINDIA</v>
      </c>
      <c r="V40" s="4" t="str">
        <f t="shared" si="18"/>
        <v>COALINDIA</v>
      </c>
      <c r="W40" s="3" t="str">
        <f t="shared" si="19"/>
        <v>COALINDIA</v>
      </c>
      <c r="X40" s="2" t="str">
        <f t="shared" si="20"/>
        <v>COALINDIA</v>
      </c>
      <c r="Y40" s="1" t="str">
        <f t="shared" si="21"/>
        <v>Coal India</v>
      </c>
      <c r="Z40" s="1" t="str">
        <f t="shared" si="22"/>
        <v>Coal India</v>
      </c>
      <c r="AA40" s="1" t="str">
        <f t="shared" si="11"/>
        <v>Coal India</v>
      </c>
      <c r="AB40" s="16" t="str">
        <f t="shared" si="12"/>
        <v>39|Coal India|MINING/MINERALS|UKNOWN|533278|COALINDIA|INE522F01014|CI11|mining/minerals||COIND|COAL-INDIA|COIND||||coal-india|</v>
      </c>
    </row>
    <row r="41" spans="1:28" x14ac:dyDescent="0.25">
      <c r="A41" s="11">
        <f t="shared" si="0"/>
        <v>40</v>
      </c>
      <c r="B41" s="11" t="s">
        <v>394</v>
      </c>
      <c r="C41" s="11" t="s">
        <v>397</v>
      </c>
      <c r="D41" s="11" t="s">
        <v>652</v>
      </c>
      <c r="E41" s="11">
        <v>500093</v>
      </c>
      <c r="F41" s="11" t="s">
        <v>395</v>
      </c>
      <c r="G41" s="11" t="s">
        <v>396</v>
      </c>
      <c r="H41" s="11" t="s">
        <v>398</v>
      </c>
      <c r="I41" s="6" t="str">
        <f t="shared" si="14"/>
        <v>electricequipment</v>
      </c>
      <c r="J41" s="7"/>
      <c r="K41" s="10" t="s">
        <v>687</v>
      </c>
      <c r="L41" s="10" t="s">
        <v>688</v>
      </c>
      <c r="M41" s="9" t="s">
        <v>687</v>
      </c>
      <c r="N41" s="9"/>
      <c r="O41" s="8"/>
      <c r="P41" s="8"/>
      <c r="Q41" s="6" t="str">
        <f t="shared" si="10"/>
        <v>crompton-greaves</v>
      </c>
      <c r="R41" s="15"/>
      <c r="S41" s="4" t="str">
        <f t="shared" si="15"/>
        <v>Crompton Greaves</v>
      </c>
      <c r="T41" s="4" t="str">
        <f t="shared" si="16"/>
        <v>CROMPGREAV</v>
      </c>
      <c r="U41" s="5" t="str">
        <f t="shared" si="17"/>
        <v>CROMPGREAV</v>
      </c>
      <c r="V41" s="4" t="str">
        <f t="shared" si="18"/>
        <v>CROMPGREAV</v>
      </c>
      <c r="W41" s="3" t="str">
        <f t="shared" si="19"/>
        <v>CROMPGREAV</v>
      </c>
      <c r="X41" s="2" t="str">
        <f t="shared" si="20"/>
        <v>CROMPGREAV</v>
      </c>
      <c r="Y41" s="1" t="str">
        <f t="shared" si="21"/>
        <v>Crompton Greaves</v>
      </c>
      <c r="Z41" s="1" t="str">
        <f t="shared" si="22"/>
        <v>Crompton Greaves</v>
      </c>
      <c r="AA41" s="1" t="str">
        <f t="shared" si="11"/>
        <v>Crompton Greaves</v>
      </c>
      <c r="AB41" s="16" t="str">
        <f t="shared" si="12"/>
        <v>40|Crompton Greaves|ELECTRIC EQUIPMENT|UKNOWN|500093|CROMPGREAV|INE067A01029|CG|electricequipment||CRGR|CROMPTON-GREAVES|CRGR||||crompton-greaves|</v>
      </c>
    </row>
    <row r="42" spans="1:28" x14ac:dyDescent="0.25">
      <c r="A42" s="11">
        <f t="shared" si="0"/>
        <v>41</v>
      </c>
      <c r="B42" s="11" t="s">
        <v>399</v>
      </c>
      <c r="C42" s="11" t="s">
        <v>402</v>
      </c>
      <c r="D42" s="11" t="s">
        <v>652</v>
      </c>
      <c r="E42" s="11">
        <v>507717</v>
      </c>
      <c r="F42" s="11" t="s">
        <v>400</v>
      </c>
      <c r="G42" s="11" t="s">
        <v>401</v>
      </c>
      <c r="H42" s="11" t="s">
        <v>403</v>
      </c>
      <c r="I42" s="6" t="str">
        <f t="shared" si="14"/>
        <v>pesticides/agrochemicals</v>
      </c>
      <c r="J42" s="7"/>
      <c r="K42" s="10" t="s">
        <v>689</v>
      </c>
      <c r="L42" s="10" t="s">
        <v>690</v>
      </c>
      <c r="M42" s="9" t="s">
        <v>689</v>
      </c>
      <c r="N42" s="9"/>
      <c r="O42" s="8"/>
      <c r="P42" s="8"/>
      <c r="Q42" s="6" t="str">
        <f t="shared" si="10"/>
        <v>dhanuka-agritech</v>
      </c>
      <c r="R42" s="15"/>
      <c r="S42" s="4" t="str">
        <f t="shared" si="15"/>
        <v>Dhanuka Agritech</v>
      </c>
      <c r="T42" s="4" t="str">
        <f t="shared" si="16"/>
        <v>DHANUKA</v>
      </c>
      <c r="U42" s="5" t="str">
        <f t="shared" si="17"/>
        <v>DHANUKA</v>
      </c>
      <c r="V42" s="4" t="str">
        <f t="shared" si="18"/>
        <v>DHANUKA</v>
      </c>
      <c r="W42" s="3" t="str">
        <f t="shared" si="19"/>
        <v>DHANUKA</v>
      </c>
      <c r="X42" s="2" t="str">
        <f t="shared" si="20"/>
        <v>DHANUKA</v>
      </c>
      <c r="Y42" s="1" t="str">
        <f t="shared" si="21"/>
        <v>Dhanuka Agritech</v>
      </c>
      <c r="Z42" s="1" t="str">
        <f t="shared" si="22"/>
        <v>Dhanuka Agritech</v>
      </c>
      <c r="AA42" s="1" t="str">
        <f t="shared" si="11"/>
        <v>Dhanuka Agritech</v>
      </c>
      <c r="AB42" s="16" t="str">
        <f t="shared" si="12"/>
        <v>41|Dhanuka Agritech|PESTICIDES/AGRO CHEMICALS|UKNOWN|507717|DHANUKA|INE435G01025|DA01|pesticides/agrochemicals||DNPS|DHANUKA-AGRITECH|DNPS||||dhanuka-agritech|</v>
      </c>
    </row>
    <row r="43" spans="1:28" x14ac:dyDescent="0.25">
      <c r="A43" s="11">
        <f t="shared" si="0"/>
        <v>42</v>
      </c>
      <c r="B43" s="11" t="s">
        <v>267</v>
      </c>
      <c r="C43" s="11" t="s">
        <v>228</v>
      </c>
      <c r="D43" s="11" t="s">
        <v>652</v>
      </c>
      <c r="E43" s="11">
        <v>500469</v>
      </c>
      <c r="F43" s="11" t="s">
        <v>404</v>
      </c>
      <c r="G43" s="11" t="s">
        <v>405</v>
      </c>
      <c r="H43" s="11" t="s">
        <v>406</v>
      </c>
      <c r="I43" s="6" t="str">
        <f t="shared" si="14"/>
        <v>banksprivatesector</v>
      </c>
      <c r="J43" s="7"/>
      <c r="K43" s="10" t="s">
        <v>691</v>
      </c>
      <c r="L43" s="10" t="s">
        <v>692</v>
      </c>
      <c r="M43" s="9" t="s">
        <v>691</v>
      </c>
      <c r="N43" s="9"/>
      <c r="O43" s="8"/>
      <c r="P43" s="8"/>
      <c r="Q43" s="6" t="str">
        <f t="shared" si="10"/>
        <v>federal-bank</v>
      </c>
      <c r="R43" s="15"/>
      <c r="S43" s="4" t="str">
        <f t="shared" si="15"/>
        <v>Federal Bank</v>
      </c>
      <c r="T43" s="4" t="str">
        <f t="shared" si="16"/>
        <v>FEDERALBNK</v>
      </c>
      <c r="U43" s="5" t="str">
        <f t="shared" si="17"/>
        <v>FEDERALBNK</v>
      </c>
      <c r="V43" s="4" t="str">
        <f t="shared" si="18"/>
        <v>FEDERALBNK</v>
      </c>
      <c r="W43" s="3" t="str">
        <f t="shared" si="19"/>
        <v>FEDERALBNK</v>
      </c>
      <c r="X43" s="2" t="str">
        <f t="shared" si="20"/>
        <v>FEDERALBNK</v>
      </c>
      <c r="Y43" s="1" t="str">
        <f t="shared" si="21"/>
        <v>Federal Bank</v>
      </c>
      <c r="Z43" s="1" t="str">
        <f t="shared" si="22"/>
        <v>Federal Bank</v>
      </c>
      <c r="AA43" s="1" t="str">
        <f t="shared" si="11"/>
        <v>Federal Bank</v>
      </c>
      <c r="AB43" s="16" t="str">
        <f t="shared" si="12"/>
        <v>42|Federal Bank|BANKS - PRIVATE SECTOR|UKNOWN|500469|FEDERALBNK|INE171A01029|FB|banksprivatesector||FED|FEDERAL-BANK|FED||||federal-bank|</v>
      </c>
    </row>
    <row r="44" spans="1:28" x14ac:dyDescent="0.25">
      <c r="A44" s="11">
        <f t="shared" si="0"/>
        <v>43</v>
      </c>
      <c r="B44" s="11" t="s">
        <v>268</v>
      </c>
      <c r="C44" s="11" t="s">
        <v>363</v>
      </c>
      <c r="D44" s="11" t="s">
        <v>652</v>
      </c>
      <c r="E44" s="11">
        <v>505714</v>
      </c>
      <c r="F44" s="11" t="s">
        <v>407</v>
      </c>
      <c r="G44" s="11" t="s">
        <v>408</v>
      </c>
      <c r="H44" s="11" t="s">
        <v>409</v>
      </c>
      <c r="I44" s="6" t="str">
        <f t="shared" si="14"/>
        <v>autoancillaries</v>
      </c>
      <c r="J44" s="7"/>
      <c r="K44" s="10" t="s">
        <v>693</v>
      </c>
      <c r="L44" s="10" t="s">
        <v>694</v>
      </c>
      <c r="M44" s="9" t="s">
        <v>693</v>
      </c>
      <c r="N44" s="9"/>
      <c r="O44" s="8"/>
      <c r="P44" s="8"/>
      <c r="Q44" s="6" t="str">
        <f t="shared" si="10"/>
        <v>gabriel-india</v>
      </c>
      <c r="R44" s="15"/>
      <c r="S44" s="4" t="str">
        <f t="shared" si="15"/>
        <v>Gabriel India</v>
      </c>
      <c r="T44" s="4" t="str">
        <f t="shared" si="16"/>
        <v>GABRIEL</v>
      </c>
      <c r="U44" s="5" t="str">
        <f t="shared" si="17"/>
        <v>GABRIEL</v>
      </c>
      <c r="V44" s="4" t="str">
        <f t="shared" si="18"/>
        <v>GABRIEL</v>
      </c>
      <c r="W44" s="3" t="str">
        <f t="shared" si="19"/>
        <v>GABRIEL</v>
      </c>
      <c r="X44" s="2" t="str">
        <f t="shared" si="20"/>
        <v>GABRIEL</v>
      </c>
      <c r="Y44" s="1" t="str">
        <f t="shared" si="21"/>
        <v>Gabriel India</v>
      </c>
      <c r="Z44" s="1" t="str">
        <f t="shared" si="22"/>
        <v>Gabriel India</v>
      </c>
      <c r="AA44" s="1" t="str">
        <f t="shared" si="11"/>
        <v>Gabriel India</v>
      </c>
      <c r="AB44" s="16" t="str">
        <f t="shared" si="12"/>
        <v>43|Gabriel India|AUTO ANCILLARIES|UKNOWN|505714|GABRIEL|INE524A01029|GI02|autoancillaries||GABR|GABRIEL-I|GABR||||gabriel-india|</v>
      </c>
    </row>
    <row r="45" spans="1:28" x14ac:dyDescent="0.25">
      <c r="A45" s="11">
        <f t="shared" si="0"/>
        <v>44</v>
      </c>
      <c r="B45" s="11" t="s">
        <v>410</v>
      </c>
      <c r="C45" s="11" t="s">
        <v>80</v>
      </c>
      <c r="D45" s="11" t="s">
        <v>652</v>
      </c>
      <c r="E45" s="11">
        <v>532155</v>
      </c>
      <c r="F45" s="11" t="s">
        <v>269</v>
      </c>
      <c r="G45" s="11" t="s">
        <v>411</v>
      </c>
      <c r="H45" s="11" t="s">
        <v>412</v>
      </c>
      <c r="I45" s="6" t="str">
        <f t="shared" si="14"/>
        <v>oildrillingandexploration</v>
      </c>
      <c r="J45" s="7"/>
      <c r="K45" s="10" t="s">
        <v>269</v>
      </c>
      <c r="L45" s="10" t="s">
        <v>269</v>
      </c>
      <c r="M45" s="9" t="s">
        <v>269</v>
      </c>
      <c r="N45" s="9"/>
      <c r="O45" s="8"/>
      <c r="P45" s="8"/>
      <c r="Q45" s="6" t="str">
        <f t="shared" si="10"/>
        <v>gail-india</v>
      </c>
      <c r="R45" s="15"/>
      <c r="S45" s="4" t="str">
        <f t="shared" si="15"/>
        <v>GAIL India</v>
      </c>
      <c r="T45" s="4" t="str">
        <f t="shared" si="16"/>
        <v>GAIL</v>
      </c>
      <c r="U45" s="5" t="str">
        <f t="shared" si="17"/>
        <v>GAIL</v>
      </c>
      <c r="V45" s="4" t="str">
        <f t="shared" si="18"/>
        <v>GAIL</v>
      </c>
      <c r="W45" s="3" t="str">
        <f t="shared" si="19"/>
        <v>GAIL</v>
      </c>
      <c r="X45" s="2" t="str">
        <f t="shared" si="20"/>
        <v>GAIL</v>
      </c>
      <c r="Y45" s="1" t="str">
        <f t="shared" si="21"/>
        <v>GAIL India</v>
      </c>
      <c r="Z45" s="1" t="str">
        <f t="shared" si="22"/>
        <v>GAIL India</v>
      </c>
      <c r="AA45" s="1" t="str">
        <f t="shared" si="11"/>
        <v>GAIL India</v>
      </c>
      <c r="AB45" s="16" t="str">
        <f t="shared" si="12"/>
        <v>44|GAIL India|OIL DRILLING AND EXPLORATION|UKNOWN|532155|GAIL|INE129A01019|GAI|oildrillingandexploration||GAIL|GAIL|GAIL||||gail-india|</v>
      </c>
    </row>
    <row r="46" spans="1:28" x14ac:dyDescent="0.25">
      <c r="A46" s="11">
        <f t="shared" si="0"/>
        <v>45</v>
      </c>
      <c r="B46" s="11" t="s">
        <v>413</v>
      </c>
      <c r="C46" s="11" t="s">
        <v>416</v>
      </c>
      <c r="D46" s="11" t="s">
        <v>652</v>
      </c>
      <c r="E46" s="11">
        <v>532622</v>
      </c>
      <c r="F46" s="11" t="s">
        <v>414</v>
      </c>
      <c r="G46" s="11" t="s">
        <v>415</v>
      </c>
      <c r="H46" s="11" t="s">
        <v>417</v>
      </c>
      <c r="I46" s="6" t="str">
        <f t="shared" si="14"/>
        <v>miscellaneous</v>
      </c>
      <c r="J46" s="7"/>
      <c r="K46" s="10" t="s">
        <v>695</v>
      </c>
      <c r="L46" s="10" t="s">
        <v>696</v>
      </c>
      <c r="M46" s="9" t="s">
        <v>695</v>
      </c>
      <c r="N46" s="9"/>
      <c r="O46" s="8"/>
      <c r="P46" s="8"/>
      <c r="Q46" s="6" t="str">
        <f t="shared" si="10"/>
        <v>gateway-distriparks</v>
      </c>
      <c r="R46" s="15"/>
      <c r="S46" s="4" t="str">
        <f t="shared" si="15"/>
        <v>Gateway Distriparks</v>
      </c>
      <c r="T46" s="4" t="str">
        <f t="shared" si="16"/>
        <v>GDL</v>
      </c>
      <c r="U46" s="5" t="str">
        <f t="shared" si="17"/>
        <v>GDL</v>
      </c>
      <c r="V46" s="4" t="str">
        <f t="shared" si="18"/>
        <v>GDL</v>
      </c>
      <c r="W46" s="3" t="str">
        <f t="shared" si="19"/>
        <v>GDL</v>
      </c>
      <c r="X46" s="2" t="str">
        <f t="shared" si="20"/>
        <v>GDL</v>
      </c>
      <c r="Y46" s="1" t="str">
        <f t="shared" si="21"/>
        <v>Gateway Distriparks</v>
      </c>
      <c r="Z46" s="1" t="str">
        <f t="shared" si="22"/>
        <v>Gateway Distriparks</v>
      </c>
      <c r="AA46" s="1" t="str">
        <f t="shared" si="11"/>
        <v>Gateway Distriparks</v>
      </c>
      <c r="AB46" s="16" t="str">
        <f t="shared" si="12"/>
        <v>45|Gateway Distriparks|MISCELLANEOUS|UKNOWN|532622|GDL|INE852F01015|GD01|miscellaneous||GATE|GATEWAY-DISTRIPARKS|GATE||||gateway-distriparks|</v>
      </c>
    </row>
    <row r="47" spans="1:28" x14ac:dyDescent="0.25">
      <c r="A47" s="11">
        <f t="shared" si="0"/>
        <v>46</v>
      </c>
      <c r="B47" s="11" t="s">
        <v>270</v>
      </c>
      <c r="C47" s="11" t="s">
        <v>420</v>
      </c>
      <c r="D47" s="11" t="s">
        <v>652</v>
      </c>
      <c r="E47" s="11">
        <v>501455</v>
      </c>
      <c r="F47" s="11" t="s">
        <v>418</v>
      </c>
      <c r="G47" s="11" t="s">
        <v>419</v>
      </c>
      <c r="H47" s="11" t="s">
        <v>421</v>
      </c>
      <c r="I47" s="6" t="str">
        <f t="shared" si="14"/>
        <v>engines</v>
      </c>
      <c r="J47" s="7"/>
      <c r="K47" s="10" t="s">
        <v>697</v>
      </c>
      <c r="L47" s="10" t="s">
        <v>698</v>
      </c>
      <c r="M47" s="9" t="s">
        <v>697</v>
      </c>
      <c r="N47" s="9"/>
      <c r="O47" s="8"/>
      <c r="P47" s="8"/>
      <c r="Q47" s="6" t="str">
        <f t="shared" si="10"/>
        <v>greaves-cotton</v>
      </c>
      <c r="R47" s="15"/>
      <c r="S47" s="4" t="str">
        <f t="shared" si="15"/>
        <v>Greaves Cotton</v>
      </c>
      <c r="T47" s="4" t="str">
        <f t="shared" si="16"/>
        <v>GREAVESCOT</v>
      </c>
      <c r="U47" s="5" t="str">
        <f t="shared" si="17"/>
        <v>GREAVESCOT</v>
      </c>
      <c r="V47" s="4" t="str">
        <f t="shared" si="18"/>
        <v>GREAVESCOT</v>
      </c>
      <c r="W47" s="3" t="str">
        <f t="shared" si="19"/>
        <v>GREAVESCOT</v>
      </c>
      <c r="X47" s="2" t="str">
        <f t="shared" si="20"/>
        <v>GREAVESCOT</v>
      </c>
      <c r="Y47" s="1" t="str">
        <f t="shared" si="21"/>
        <v>Greaves Cotton</v>
      </c>
      <c r="Z47" s="1" t="str">
        <f t="shared" si="22"/>
        <v>Greaves Cotton</v>
      </c>
      <c r="AA47" s="1" t="str">
        <f t="shared" si="11"/>
        <v>Greaves Cotton</v>
      </c>
      <c r="AB47" s="16" t="str">
        <f t="shared" si="12"/>
        <v>46|Greaves Cotton|ENGINES|UKNOWN|501455|GREAVESCOT|INE224A01026|GC20|engines||GRVS|GREAVES-COTTON|GRVS||||greaves-cotton|</v>
      </c>
    </row>
    <row r="48" spans="1:28" x14ac:dyDescent="0.25">
      <c r="A48" s="11">
        <f t="shared" si="0"/>
        <v>47</v>
      </c>
      <c r="B48" s="11" t="s">
        <v>422</v>
      </c>
      <c r="C48" s="11" t="s">
        <v>425</v>
      </c>
      <c r="D48" s="11" t="s">
        <v>652</v>
      </c>
      <c r="E48" s="11">
        <v>535789</v>
      </c>
      <c r="F48" s="11" t="s">
        <v>423</v>
      </c>
      <c r="G48" s="11" t="s">
        <v>424</v>
      </c>
      <c r="H48" s="11" t="s">
        <v>426</v>
      </c>
      <c r="I48" s="6" t="str">
        <f t="shared" si="14"/>
        <v>financehousing</v>
      </c>
      <c r="J48" s="7"/>
      <c r="K48" s="10" t="s">
        <v>699</v>
      </c>
      <c r="L48" s="10" t="s">
        <v>700</v>
      </c>
      <c r="M48" s="9" t="s">
        <v>699</v>
      </c>
      <c r="N48" s="9"/>
      <c r="O48" s="8"/>
      <c r="P48" s="8"/>
      <c r="Q48" s="6" t="str">
        <f t="shared" si="10"/>
        <v>indiabulls-housing-finance</v>
      </c>
      <c r="R48" s="15"/>
      <c r="S48" s="4" t="str">
        <f t="shared" si="15"/>
        <v>Indiabulls Housing Finance</v>
      </c>
      <c r="T48" s="4" t="str">
        <f t="shared" si="16"/>
        <v>IBULHSGFIN</v>
      </c>
      <c r="U48" s="5" t="str">
        <f t="shared" si="17"/>
        <v>IBULHSGFIN</v>
      </c>
      <c r="V48" s="4" t="str">
        <f t="shared" si="18"/>
        <v>IBULHSGFIN</v>
      </c>
      <c r="W48" s="3" t="str">
        <f t="shared" si="19"/>
        <v>IBULHSGFIN</v>
      </c>
      <c r="X48" s="2" t="str">
        <f t="shared" si="20"/>
        <v>IBULHSGFIN</v>
      </c>
      <c r="Y48" s="1" t="str">
        <f t="shared" si="21"/>
        <v>Indiabulls Housing Finance</v>
      </c>
      <c r="Z48" s="1" t="str">
        <f t="shared" si="22"/>
        <v>Indiabulls Housing Finance</v>
      </c>
      <c r="AA48" s="1" t="str">
        <f t="shared" si="11"/>
        <v>Indiabulls Housing Finance</v>
      </c>
      <c r="AB48" s="16" t="str">
        <f t="shared" si="12"/>
        <v>47|Indiabulls Housing Finance|FINANCE - HOUSING|UKNOWN|535789|IBULHSGFIN|INE148I01020|IHF01|financehousing||IBHF|INDIABULLS-HOU-FIN|IBHF||||indiabulls-housing-finance|</v>
      </c>
    </row>
    <row r="49" spans="1:28" x14ac:dyDescent="0.25">
      <c r="A49" s="11">
        <f t="shared" si="0"/>
        <v>48</v>
      </c>
      <c r="B49" s="11" t="s">
        <v>427</v>
      </c>
      <c r="C49" s="11" t="s">
        <v>430</v>
      </c>
      <c r="D49" s="11" t="s">
        <v>652</v>
      </c>
      <c r="E49" s="11">
        <v>500219</v>
      </c>
      <c r="F49" s="11" t="s">
        <v>428</v>
      </c>
      <c r="G49" s="11" t="s">
        <v>429</v>
      </c>
      <c r="H49" s="11" t="s">
        <v>431</v>
      </c>
      <c r="I49" s="6" t="str">
        <f t="shared" si="14"/>
        <v>plastics</v>
      </c>
      <c r="J49" s="7"/>
      <c r="K49" s="10" t="s">
        <v>701</v>
      </c>
      <c r="L49" s="10" t="s">
        <v>702</v>
      </c>
      <c r="M49" s="9" t="s">
        <v>701</v>
      </c>
      <c r="N49" s="9"/>
      <c r="O49" s="8"/>
      <c r="P49" s="8"/>
      <c r="Q49" s="6" t="str">
        <f t="shared" si="10"/>
        <v>jain-irrigation-systems</v>
      </c>
      <c r="R49" s="15"/>
      <c r="S49" s="4" t="str">
        <f t="shared" si="15"/>
        <v>Jain Irrigation Systems</v>
      </c>
      <c r="T49" s="4" t="str">
        <f t="shared" si="16"/>
        <v>JISLJALEQS</v>
      </c>
      <c r="U49" s="5" t="str">
        <f t="shared" si="17"/>
        <v>JISLJALEQS</v>
      </c>
      <c r="V49" s="4" t="str">
        <f t="shared" si="18"/>
        <v>JISLJALEQS</v>
      </c>
      <c r="W49" s="3" t="str">
        <f t="shared" si="19"/>
        <v>JISLJALEQS</v>
      </c>
      <c r="X49" s="2" t="str">
        <f t="shared" si="20"/>
        <v>JISLJALEQS</v>
      </c>
      <c r="Y49" s="1" t="str">
        <f t="shared" si="21"/>
        <v>Jain Irrigation Systems</v>
      </c>
      <c r="Z49" s="1" t="str">
        <f t="shared" si="22"/>
        <v>Jain Irrigation Systems</v>
      </c>
      <c r="AA49" s="1" t="str">
        <f t="shared" si="11"/>
        <v>Jain Irrigation Systems</v>
      </c>
      <c r="AB49" s="16" t="str">
        <f t="shared" si="12"/>
        <v>48|Jain Irrigation Systems|PLASTICS|UKNOWN|500219|JISLJALEQS|INE175A01038|JIS02|plastics||JNIR|JAIN-IRRIGATION|JNIR||||jain-irrigation-systems|</v>
      </c>
    </row>
    <row r="50" spans="1:28" x14ac:dyDescent="0.25">
      <c r="A50" s="11">
        <f t="shared" si="0"/>
        <v>49</v>
      </c>
      <c r="B50" s="11" t="s">
        <v>432</v>
      </c>
      <c r="C50" s="11" t="s">
        <v>228</v>
      </c>
      <c r="D50" s="11" t="s">
        <v>652</v>
      </c>
      <c r="E50" s="11">
        <v>532209</v>
      </c>
      <c r="F50" s="11" t="s">
        <v>433</v>
      </c>
      <c r="G50" s="11" t="s">
        <v>434</v>
      </c>
      <c r="H50" s="11" t="s">
        <v>435</v>
      </c>
      <c r="I50" s="6" t="str">
        <f t="shared" si="14"/>
        <v>banksprivatesector</v>
      </c>
      <c r="J50" s="7"/>
      <c r="K50" s="10" t="s">
        <v>703</v>
      </c>
      <c r="L50" s="10" t="s">
        <v>704</v>
      </c>
      <c r="M50" s="9" t="s">
        <v>703</v>
      </c>
      <c r="N50" s="9"/>
      <c r="O50" s="8"/>
      <c r="P50" s="8"/>
      <c r="Q50" s="6" t="str">
        <f t="shared" si="10"/>
        <v>jammu-and-kashmir-bank</v>
      </c>
      <c r="R50" s="15"/>
      <c r="S50" s="4" t="str">
        <f t="shared" si="15"/>
        <v>Jammu and Kashmir Bank</v>
      </c>
      <c r="T50" s="4" t="str">
        <f t="shared" si="16"/>
        <v>J&amp;KBANK</v>
      </c>
      <c r="U50" s="5" t="str">
        <f t="shared" si="17"/>
        <v>J&amp;KBANK</v>
      </c>
      <c r="V50" s="4" t="str">
        <f t="shared" si="18"/>
        <v>J&amp;KBANK</v>
      </c>
      <c r="W50" s="3" t="str">
        <f t="shared" si="19"/>
        <v>J&amp;KBANK</v>
      </c>
      <c r="X50" s="2" t="str">
        <f t="shared" si="20"/>
        <v>J&amp;KBANK</v>
      </c>
      <c r="Y50" s="1" t="str">
        <f t="shared" si="21"/>
        <v>Jammu and Kashmir Bank</v>
      </c>
      <c r="Z50" s="1" t="str">
        <f t="shared" si="22"/>
        <v>Jammu and Kashmir Bank</v>
      </c>
      <c r="AA50" s="1" t="str">
        <f t="shared" si="11"/>
        <v>Jammu and Kashmir Bank</v>
      </c>
      <c r="AB50" s="16" t="str">
        <f t="shared" si="12"/>
        <v>49|Jammu and Kashmir Bank|BANKS - PRIVATE SECTOR|UKNOWN|532209|J&amp;KBANK|INE168A01041|JKB|banksprivatesector||JKBK|JK-BANK|JKBK||||jammu-and-kashmir-bank|</v>
      </c>
    </row>
    <row r="51" spans="1:28" x14ac:dyDescent="0.25">
      <c r="A51" s="11">
        <f t="shared" ref="A51:A95" si="23">ROW()-1</f>
        <v>50</v>
      </c>
      <c r="B51" s="11" t="s">
        <v>436</v>
      </c>
      <c r="C51" s="11" t="s">
        <v>439</v>
      </c>
      <c r="D51" s="11" t="s">
        <v>652</v>
      </c>
      <c r="E51" s="11">
        <v>513250</v>
      </c>
      <c r="F51" s="11" t="s">
        <v>437</v>
      </c>
      <c r="G51" s="11" t="s">
        <v>438</v>
      </c>
      <c r="H51" s="11" t="s">
        <v>440</v>
      </c>
      <c r="I51" s="6" t="str">
        <f t="shared" si="14"/>
        <v>powertransmission/equipment</v>
      </c>
      <c r="J51" s="7"/>
      <c r="K51" s="10" t="s">
        <v>705</v>
      </c>
      <c r="L51" s="10" t="s">
        <v>706</v>
      </c>
      <c r="M51" s="9" t="s">
        <v>705</v>
      </c>
      <c r="N51" s="9"/>
      <c r="O51" s="8"/>
      <c r="P51" s="8"/>
      <c r="Q51" s="6" t="str">
        <f t="shared" si="10"/>
        <v>jyoti-structures</v>
      </c>
      <c r="R51" s="15"/>
      <c r="S51" s="4" t="str">
        <f t="shared" si="15"/>
        <v>Jyoti Structures</v>
      </c>
      <c r="T51" s="4" t="str">
        <f t="shared" si="16"/>
        <v>JYOTISTRUC</v>
      </c>
      <c r="U51" s="5" t="str">
        <f t="shared" si="17"/>
        <v>JYOTISTRUC</v>
      </c>
      <c r="V51" s="4" t="str">
        <f t="shared" si="18"/>
        <v>JYOTISTRUC</v>
      </c>
      <c r="W51" s="3" t="str">
        <f t="shared" si="19"/>
        <v>JYOTISTRUC</v>
      </c>
      <c r="X51" s="2" t="str">
        <f t="shared" si="20"/>
        <v>JYOTISTRUC</v>
      </c>
      <c r="Y51" s="1" t="str">
        <f t="shared" si="21"/>
        <v>Jyoti Structures</v>
      </c>
      <c r="Z51" s="1" t="str">
        <f t="shared" si="22"/>
        <v>Jyoti Structures</v>
      </c>
      <c r="AA51" s="1" t="str">
        <f t="shared" si="11"/>
        <v>Jyoti Structures</v>
      </c>
      <c r="AB51" s="16" t="str">
        <f t="shared" si="12"/>
        <v>50|Jyoti Structures|POWER - TRANSMISSION/EQUIPMENT|UKNOWN|513250|JYOTISTRUC|INE197A01024|JS03|powertransmission/equipment||JYTST|JYOTI-STRUCTURE|JYTST||||jyoti-structures|</v>
      </c>
    </row>
    <row r="52" spans="1:28" x14ac:dyDescent="0.25">
      <c r="A52" s="11">
        <f t="shared" si="23"/>
        <v>51</v>
      </c>
      <c r="B52" s="11" t="s">
        <v>441</v>
      </c>
      <c r="C52" s="11" t="s">
        <v>420</v>
      </c>
      <c r="D52" s="11" t="s">
        <v>652</v>
      </c>
      <c r="E52" s="11">
        <v>533293</v>
      </c>
      <c r="F52" s="11" t="s">
        <v>442</v>
      </c>
      <c r="G52" s="11" t="s">
        <v>443</v>
      </c>
      <c r="H52" s="11" t="s">
        <v>444</v>
      </c>
      <c r="I52" s="6" t="str">
        <f t="shared" si="14"/>
        <v>engines</v>
      </c>
      <c r="J52" s="7"/>
      <c r="K52" s="10" t="s">
        <v>707</v>
      </c>
      <c r="L52" s="10" t="s">
        <v>708</v>
      </c>
      <c r="M52" s="9" t="s">
        <v>707</v>
      </c>
      <c r="N52" s="9"/>
      <c r="O52" s="8"/>
      <c r="P52" s="8"/>
      <c r="Q52" s="6" t="str">
        <f t="shared" si="10"/>
        <v>kirloskar-oil-engines</v>
      </c>
      <c r="R52" s="15"/>
      <c r="S52" s="4" t="str">
        <f t="shared" si="15"/>
        <v>Kirloskar Oil Engines</v>
      </c>
      <c r="T52" s="4" t="str">
        <f t="shared" si="16"/>
        <v>KIRLOSENG</v>
      </c>
      <c r="U52" s="5" t="str">
        <f t="shared" si="17"/>
        <v>KIRLOSENG</v>
      </c>
      <c r="V52" s="4" t="str">
        <f t="shared" si="18"/>
        <v>KIRLOSENG</v>
      </c>
      <c r="W52" s="3" t="str">
        <f t="shared" si="19"/>
        <v>KIRLOSENG</v>
      </c>
      <c r="X52" s="2" t="str">
        <f t="shared" si="20"/>
        <v>KIRLOSENG</v>
      </c>
      <c r="Y52" s="1" t="str">
        <f t="shared" si="21"/>
        <v>Kirloskar Oil Engines</v>
      </c>
      <c r="Z52" s="1" t="str">
        <f t="shared" si="22"/>
        <v>Kirloskar Oil Engines</v>
      </c>
      <c r="AA52" s="1" t="str">
        <f t="shared" si="11"/>
        <v>Kirloskar Oil Engines</v>
      </c>
      <c r="AB52" s="16" t="str">
        <f t="shared" si="12"/>
        <v>51|Kirloskar Oil Engines|ENGINES|UKNOWN|533293|KIRLOSENG|INE146L01010|KOE03|engines||KOEL|KIRLOSKAR-OIL|KOEL||||kirloskar-oil-engines|</v>
      </c>
    </row>
    <row r="53" spans="1:28" x14ac:dyDescent="0.25">
      <c r="A53" s="11">
        <f t="shared" si="23"/>
        <v>52</v>
      </c>
      <c r="B53" s="11" t="s">
        <v>445</v>
      </c>
      <c r="C53" s="11" t="s">
        <v>397</v>
      </c>
      <c r="D53" s="11" t="s">
        <v>652</v>
      </c>
      <c r="E53" s="11">
        <v>504258</v>
      </c>
      <c r="F53" s="11" t="s">
        <v>446</v>
      </c>
      <c r="G53" s="11" t="s">
        <v>447</v>
      </c>
      <c r="H53" s="11" t="s">
        <v>448</v>
      </c>
      <c r="I53" s="6" t="str">
        <f t="shared" si="14"/>
        <v>electricequipment</v>
      </c>
      <c r="J53" s="7"/>
      <c r="K53" s="10" t="s">
        <v>709</v>
      </c>
      <c r="L53" s="10" t="s">
        <v>710</v>
      </c>
      <c r="M53" s="9" t="s">
        <v>709</v>
      </c>
      <c r="N53" s="9"/>
      <c r="O53" s="8"/>
      <c r="P53" s="8"/>
      <c r="Q53" s="6" t="str">
        <f t="shared" si="10"/>
        <v>lakshmi-electrical-control-systems</v>
      </c>
      <c r="R53" s="15"/>
      <c r="S53" s="4" t="str">
        <f t="shared" si="15"/>
        <v>Lakshmi Electrical Control Systems</v>
      </c>
      <c r="T53" s="4" t="str">
        <f t="shared" si="16"/>
        <v>LAKSELECON</v>
      </c>
      <c r="U53" s="5" t="str">
        <f t="shared" si="17"/>
        <v>LAKSELECON</v>
      </c>
      <c r="V53" s="4" t="str">
        <f t="shared" si="18"/>
        <v>LAKSELECON</v>
      </c>
      <c r="W53" s="3" t="str">
        <f t="shared" si="19"/>
        <v>LAKSELECON</v>
      </c>
      <c r="X53" s="2" t="str">
        <f t="shared" si="20"/>
        <v>LAKSELECON</v>
      </c>
      <c r="Y53" s="1" t="str">
        <f t="shared" si="21"/>
        <v>Lakshmi Electrical Control Systems</v>
      </c>
      <c r="Z53" s="1" t="str">
        <f t="shared" si="22"/>
        <v>Lakshmi Electrical Control Systems</v>
      </c>
      <c r="AA53" s="1" t="str">
        <f t="shared" si="11"/>
        <v>Lakshmi Electrical Control Systems</v>
      </c>
      <c r="AB53" s="16" t="str">
        <f t="shared" si="12"/>
        <v>52|Lakshmi Electrical Control Systems|ELECTRIC EQUIPMENT|UKNOWN|504258|LAKSELECON|INE284C01018|LEC|electricequipment||LAEL|LAKSHMI-ELEC|LAEL||||lakshmi-electrical-control-systems|</v>
      </c>
    </row>
    <row r="54" spans="1:28" x14ac:dyDescent="0.25">
      <c r="A54" s="11">
        <f t="shared" si="23"/>
        <v>53</v>
      </c>
      <c r="B54" s="11" t="s">
        <v>449</v>
      </c>
      <c r="C54" s="11" t="s">
        <v>66</v>
      </c>
      <c r="D54" s="11" t="s">
        <v>652</v>
      </c>
      <c r="E54" s="11">
        <v>500510</v>
      </c>
      <c r="F54" s="11" t="s">
        <v>450</v>
      </c>
      <c r="G54" s="11" t="s">
        <v>451</v>
      </c>
      <c r="H54" s="11" t="s">
        <v>450</v>
      </c>
      <c r="I54" s="6" t="str">
        <f t="shared" si="14"/>
        <v>infrastructuregeneral</v>
      </c>
      <c r="J54" s="7"/>
      <c r="K54" s="10" t="s">
        <v>711</v>
      </c>
      <c r="L54" s="10" t="s">
        <v>450</v>
      </c>
      <c r="M54" s="9" t="s">
        <v>711</v>
      </c>
      <c r="N54" s="9"/>
      <c r="O54" s="8"/>
      <c r="P54" s="8"/>
      <c r="Q54" s="6" t="str">
        <f t="shared" si="10"/>
        <v>larsen-and-toubro</v>
      </c>
      <c r="R54" s="15"/>
      <c r="S54" s="4" t="str">
        <f t="shared" si="15"/>
        <v>Larsen and Toubro</v>
      </c>
      <c r="T54" s="4" t="str">
        <f t="shared" si="16"/>
        <v>LT</v>
      </c>
      <c r="U54" s="5" t="str">
        <f t="shared" si="17"/>
        <v>LT</v>
      </c>
      <c r="V54" s="4" t="str">
        <f t="shared" si="18"/>
        <v>LT</v>
      </c>
      <c r="W54" s="3" t="str">
        <f t="shared" si="19"/>
        <v>LT</v>
      </c>
      <c r="X54" s="2" t="str">
        <f t="shared" si="20"/>
        <v>LT</v>
      </c>
      <c r="Y54" s="1" t="str">
        <f t="shared" si="21"/>
        <v>Larsen and Toubro</v>
      </c>
      <c r="Z54" s="1" t="str">
        <f t="shared" si="22"/>
        <v>Larsen and Toubro</v>
      </c>
      <c r="AA54" s="1" t="str">
        <f t="shared" si="11"/>
        <v>Larsen and Toubro</v>
      </c>
      <c r="AB54" s="16" t="str">
        <f t="shared" si="12"/>
        <v>53|Larsen and Toubro|INFRASTRUCTURE - GENERAL|UKNOWN|500510|LT|INE018A01030|LT|infrastructuregeneral||LART|LT|LART||||larsen-and-toubro|</v>
      </c>
    </row>
    <row r="55" spans="1:28" x14ac:dyDescent="0.25">
      <c r="A55" s="11">
        <f t="shared" si="23"/>
        <v>54</v>
      </c>
      <c r="B55" s="11" t="s">
        <v>452</v>
      </c>
      <c r="C55" s="11" t="s">
        <v>425</v>
      </c>
      <c r="D55" s="11" t="s">
        <v>652</v>
      </c>
      <c r="E55" s="11">
        <v>500253</v>
      </c>
      <c r="F55" s="11" t="s">
        <v>453</v>
      </c>
      <c r="G55" s="11" t="s">
        <v>454</v>
      </c>
      <c r="H55" s="11" t="s">
        <v>455</v>
      </c>
      <c r="I55" s="6" t="str">
        <f t="shared" si="14"/>
        <v>financehousing</v>
      </c>
      <c r="J55" s="7"/>
      <c r="K55" s="10" t="s">
        <v>712</v>
      </c>
      <c r="L55" s="10" t="s">
        <v>713</v>
      </c>
      <c r="M55" s="9" t="s">
        <v>712</v>
      </c>
      <c r="N55" s="9"/>
      <c r="O55" s="8"/>
      <c r="P55" s="8"/>
      <c r="Q55" s="6" t="str">
        <f t="shared" si="10"/>
        <v>lic-housing-finance</v>
      </c>
      <c r="R55" s="15"/>
      <c r="S55" s="4" t="str">
        <f t="shared" si="15"/>
        <v>LIC Housing Finance</v>
      </c>
      <c r="T55" s="4" t="str">
        <f t="shared" si="16"/>
        <v>LICHSGFIN</v>
      </c>
      <c r="U55" s="5" t="str">
        <f t="shared" si="17"/>
        <v>LICHSGFIN</v>
      </c>
      <c r="V55" s="4" t="str">
        <f t="shared" si="18"/>
        <v>LICHSGFIN</v>
      </c>
      <c r="W55" s="3" t="str">
        <f t="shared" si="19"/>
        <v>LICHSGFIN</v>
      </c>
      <c r="X55" s="2" t="str">
        <f t="shared" si="20"/>
        <v>LICHSGFIN</v>
      </c>
      <c r="Y55" s="1" t="str">
        <f t="shared" si="21"/>
        <v>LIC Housing Finance</v>
      </c>
      <c r="Z55" s="1" t="str">
        <f t="shared" si="22"/>
        <v>LIC Housing Finance</v>
      </c>
      <c r="AA55" s="1" t="str">
        <f t="shared" si="11"/>
        <v>LIC Housing Finance</v>
      </c>
      <c r="AB55" s="16" t="str">
        <f t="shared" si="12"/>
        <v>54|LIC Housing Finance|FINANCE - HOUSING|UKNOWN|500253|LICHSGFIN|INE115A01026|LIC|financehousing||LICHF|LIC-HOUSING|LICHF||||lic-housing-finance|</v>
      </c>
    </row>
    <row r="56" spans="1:28" x14ac:dyDescent="0.25">
      <c r="A56" s="11">
        <f t="shared" si="23"/>
        <v>55</v>
      </c>
      <c r="B56" s="11" t="s">
        <v>456</v>
      </c>
      <c r="C56" s="11" t="s">
        <v>363</v>
      </c>
      <c r="D56" s="11" t="s">
        <v>652</v>
      </c>
      <c r="E56" s="11">
        <v>517334</v>
      </c>
      <c r="F56" s="11" t="s">
        <v>457</v>
      </c>
      <c r="G56" s="11" t="s">
        <v>458</v>
      </c>
      <c r="H56" s="11" t="s">
        <v>459</v>
      </c>
      <c r="I56" s="6" t="str">
        <f t="shared" si="14"/>
        <v>autoancillaries</v>
      </c>
      <c r="J56" s="7"/>
      <c r="K56" s="10" t="s">
        <v>714</v>
      </c>
      <c r="L56" s="10" t="s">
        <v>715</v>
      </c>
      <c r="M56" s="9" t="s">
        <v>714</v>
      </c>
      <c r="N56" s="9"/>
      <c r="O56" s="8"/>
      <c r="P56" s="8"/>
      <c r="Q56" s="6" t="str">
        <f t="shared" si="10"/>
        <v>motherson-sumi-systems</v>
      </c>
      <c r="R56" s="15"/>
      <c r="S56" s="4" t="str">
        <f t="shared" si="15"/>
        <v>Motherson Sumi Systems</v>
      </c>
      <c r="T56" s="4" t="str">
        <f t="shared" si="16"/>
        <v>MOTHERSUMI</v>
      </c>
      <c r="U56" s="5" t="str">
        <f t="shared" si="17"/>
        <v>MOTHERSUMI</v>
      </c>
      <c r="V56" s="4" t="str">
        <f t="shared" si="18"/>
        <v>MOTHERSUMI</v>
      </c>
      <c r="W56" s="3" t="str">
        <f t="shared" si="19"/>
        <v>MOTHERSUMI</v>
      </c>
      <c r="X56" s="2" t="str">
        <f t="shared" si="20"/>
        <v>MOTHERSUMI</v>
      </c>
      <c r="Y56" s="1" t="str">
        <f t="shared" si="21"/>
        <v>Motherson Sumi Systems</v>
      </c>
      <c r="Z56" s="1" t="str">
        <f t="shared" si="22"/>
        <v>Motherson Sumi Systems</v>
      </c>
      <c r="AA56" s="1" t="str">
        <f t="shared" si="11"/>
        <v>Motherson Sumi Systems</v>
      </c>
      <c r="AB56" s="16" t="str">
        <f t="shared" si="12"/>
        <v>55|Motherson Sumi Systems|AUTO ANCILLARIES|UKNOWN|517334|MOTHERSUMI|INE775A01035|MSS01|autoancillaries||MHSS|MOTHERSON-SUMI|MHSS||||motherson-sumi-systems|</v>
      </c>
    </row>
    <row r="57" spans="1:28" x14ac:dyDescent="0.25">
      <c r="A57" s="11">
        <f t="shared" si="23"/>
        <v>56</v>
      </c>
      <c r="B57" s="11" t="s">
        <v>272</v>
      </c>
      <c r="C57" s="11" t="s">
        <v>462</v>
      </c>
      <c r="D57" s="11" t="s">
        <v>652</v>
      </c>
      <c r="E57" s="11">
        <v>534312</v>
      </c>
      <c r="F57" s="11" t="s">
        <v>460</v>
      </c>
      <c r="G57" s="11" t="s">
        <v>461</v>
      </c>
      <c r="H57" s="11" t="s">
        <v>463</v>
      </c>
      <c r="I57" s="6" t="str">
        <f t="shared" si="14"/>
        <v>computerssoftwaretraining</v>
      </c>
      <c r="J57" s="7"/>
      <c r="K57" s="10" t="s">
        <v>716</v>
      </c>
      <c r="L57" s="10" t="s">
        <v>717</v>
      </c>
      <c r="M57" s="9" t="s">
        <v>716</v>
      </c>
      <c r="N57" s="9"/>
      <c r="O57" s="8"/>
      <c r="P57" s="8"/>
      <c r="Q57" s="6" t="str">
        <f t="shared" si="10"/>
        <v>mt-educare</v>
      </c>
      <c r="R57" s="15"/>
      <c r="S57" s="4" t="str">
        <f t="shared" si="15"/>
        <v>MT Educare</v>
      </c>
      <c r="T57" s="4" t="str">
        <f t="shared" si="16"/>
        <v>MTEDUCARE</v>
      </c>
      <c r="U57" s="5" t="str">
        <f t="shared" si="17"/>
        <v>MTEDUCARE</v>
      </c>
      <c r="V57" s="4" t="str">
        <f t="shared" si="18"/>
        <v>MTEDUCARE</v>
      </c>
      <c r="W57" s="3" t="str">
        <f t="shared" si="19"/>
        <v>MTEDUCARE</v>
      </c>
      <c r="X57" s="2" t="str">
        <f t="shared" si="20"/>
        <v>MTEDUCARE</v>
      </c>
      <c r="Y57" s="1" t="str">
        <f t="shared" si="21"/>
        <v>MT Educare</v>
      </c>
      <c r="Z57" s="1" t="str">
        <f t="shared" si="22"/>
        <v>MT Educare</v>
      </c>
      <c r="AA57" s="1" t="str">
        <f t="shared" si="11"/>
        <v>MT Educare</v>
      </c>
      <c r="AB57" s="16" t="str">
        <f t="shared" si="12"/>
        <v>56|MT Educare|COMPUTERS - SOFTWARE - TRAINING|UKNOWN|534312|MTEDUCARE|INE472M01018|ME14|computerssoftwaretraining||MTEL|MT-EDUCARE|MTEL||||mt-educare|</v>
      </c>
    </row>
    <row r="58" spans="1:28" x14ac:dyDescent="0.25">
      <c r="A58" s="11">
        <f t="shared" si="23"/>
        <v>57</v>
      </c>
      <c r="B58" s="11" t="s">
        <v>464</v>
      </c>
      <c r="C58" s="11" t="s">
        <v>359</v>
      </c>
      <c r="D58" s="11" t="s">
        <v>652</v>
      </c>
      <c r="E58" s="11">
        <v>533344</v>
      </c>
      <c r="F58" s="11" t="s">
        <v>465</v>
      </c>
      <c r="G58" s="11" t="s">
        <v>466</v>
      </c>
      <c r="H58" s="11" t="s">
        <v>467</v>
      </c>
      <c r="I58" s="6" t="str">
        <f t="shared" si="14"/>
        <v>financetermlendinginstitutions</v>
      </c>
      <c r="J58" s="7"/>
      <c r="K58" s="10" t="s">
        <v>718</v>
      </c>
      <c r="L58" s="10" t="s">
        <v>719</v>
      </c>
      <c r="M58" s="9" t="s">
        <v>718</v>
      </c>
      <c r="N58" s="9"/>
      <c r="O58" s="8"/>
      <c r="P58" s="8"/>
      <c r="Q58" s="6" t="str">
        <f t="shared" si="10"/>
        <v>ptc-india-financial-services</v>
      </c>
      <c r="R58" s="15"/>
      <c r="S58" s="4" t="str">
        <f t="shared" si="15"/>
        <v>PTC India Financial Services</v>
      </c>
      <c r="T58" s="4" t="str">
        <f t="shared" si="16"/>
        <v>PFS</v>
      </c>
      <c r="U58" s="5" t="str">
        <f t="shared" si="17"/>
        <v>PFS</v>
      </c>
      <c r="V58" s="4" t="str">
        <f t="shared" si="18"/>
        <v>PFS</v>
      </c>
      <c r="W58" s="3" t="str">
        <f t="shared" si="19"/>
        <v>PFS</v>
      </c>
      <c r="X58" s="2" t="str">
        <f t="shared" si="20"/>
        <v>PFS</v>
      </c>
      <c r="Y58" s="1" t="str">
        <f t="shared" si="21"/>
        <v>PTC India Financial Services</v>
      </c>
      <c r="Z58" s="1" t="str">
        <f t="shared" si="22"/>
        <v>PTC India Financial Services</v>
      </c>
      <c r="AA58" s="1" t="str">
        <f t="shared" si="11"/>
        <v>PTC India Financial Services</v>
      </c>
      <c r="AB58" s="16" t="str">
        <f t="shared" si="12"/>
        <v>57|PTC India Financial Services|FINANCE - TERM LENDING INSTITUTIONS|UKNOWN|533344|PFS|INE560K01014|PIF02|financetermlendinginstitutions||PTCFS|PTC-INDIA-FINANCIAL|PTCFS||||ptc-india-financial-services|</v>
      </c>
    </row>
    <row r="59" spans="1:28" x14ac:dyDescent="0.25">
      <c r="A59" s="11">
        <f t="shared" si="23"/>
        <v>58</v>
      </c>
      <c r="B59" s="11" t="s">
        <v>468</v>
      </c>
      <c r="C59" s="11" t="s">
        <v>471</v>
      </c>
      <c r="D59" s="11" t="s">
        <v>652</v>
      </c>
      <c r="E59" s="11">
        <v>523756</v>
      </c>
      <c r="F59" s="11" t="s">
        <v>469</v>
      </c>
      <c r="G59" s="11" t="s">
        <v>470</v>
      </c>
      <c r="H59" s="11" t="s">
        <v>472</v>
      </c>
      <c r="I59" s="6" t="str">
        <f t="shared" si="14"/>
        <v>financeleasing&amp;hirepurchase</v>
      </c>
      <c r="J59" s="7"/>
      <c r="K59" s="10" t="s">
        <v>720</v>
      </c>
      <c r="L59" s="10" t="s">
        <v>721</v>
      </c>
      <c r="M59" s="9" t="s">
        <v>720</v>
      </c>
      <c r="N59" s="9"/>
      <c r="O59" s="8"/>
      <c r="P59" s="8"/>
      <c r="Q59" s="6" t="str">
        <f t="shared" si="10"/>
        <v>srei-infrastructure-finance</v>
      </c>
      <c r="R59" s="15"/>
      <c r="S59" s="4" t="str">
        <f t="shared" si="15"/>
        <v>SREI Infrastructure Finance</v>
      </c>
      <c r="T59" s="4" t="str">
        <f t="shared" si="16"/>
        <v>SREINFRA</v>
      </c>
      <c r="U59" s="5" t="str">
        <f t="shared" si="17"/>
        <v>SREINFRA</v>
      </c>
      <c r="V59" s="4" t="str">
        <f t="shared" si="18"/>
        <v>SREINFRA</v>
      </c>
      <c r="W59" s="3" t="str">
        <f t="shared" si="19"/>
        <v>SREINFRA</v>
      </c>
      <c r="X59" s="2" t="str">
        <f t="shared" si="20"/>
        <v>SREINFRA</v>
      </c>
      <c r="Y59" s="1" t="str">
        <f t="shared" si="21"/>
        <v>SREI Infrastructure Finance</v>
      </c>
      <c r="Z59" s="1" t="str">
        <f t="shared" si="22"/>
        <v>SREI Infrastructure Finance</v>
      </c>
      <c r="AA59" s="1" t="str">
        <f t="shared" si="11"/>
        <v>SREI Infrastructure Finance</v>
      </c>
      <c r="AB59" s="16" t="str">
        <f t="shared" si="12"/>
        <v>58|SREI Infrastructure Finance|FINANCE - LEASING &amp; HIRE PURCHASE|UKNOWN|523756|SREINFRA|INE872A01014|SRE02|financeleasing&amp;hirepurchase||SRNF|SREI-INFRA-FINANCE|SRNF||||srei-infrastructure-finance|</v>
      </c>
    </row>
    <row r="60" spans="1:28" x14ac:dyDescent="0.25">
      <c r="A60" s="11">
        <f t="shared" si="23"/>
        <v>59</v>
      </c>
      <c r="B60" s="11" t="s">
        <v>473</v>
      </c>
      <c r="C60" s="11" t="s">
        <v>159</v>
      </c>
      <c r="D60" s="11" t="s">
        <v>652</v>
      </c>
      <c r="E60" s="11">
        <v>524715</v>
      </c>
      <c r="F60" s="11" t="s">
        <v>474</v>
      </c>
      <c r="G60" s="11" t="s">
        <v>475</v>
      </c>
      <c r="H60" s="11" t="s">
        <v>476</v>
      </c>
      <c r="I60" s="6" t="str">
        <f t="shared" si="14"/>
        <v>pharmaceuticals</v>
      </c>
      <c r="J60" s="7"/>
      <c r="K60" s="10" t="s">
        <v>722</v>
      </c>
      <c r="L60" s="10" t="s">
        <v>723</v>
      </c>
      <c r="M60" s="9" t="s">
        <v>722</v>
      </c>
      <c r="N60" s="9"/>
      <c r="O60" s="8"/>
      <c r="P60" s="8"/>
      <c r="Q60" s="6" t="str">
        <f t="shared" si="10"/>
        <v>sun-pharmaceutical-industries</v>
      </c>
      <c r="R60" s="15"/>
      <c r="S60" s="4" t="str">
        <f t="shared" si="15"/>
        <v>Sun Pharmaceutical Industries</v>
      </c>
      <c r="T60" s="4" t="str">
        <f t="shared" si="16"/>
        <v>SUNPHARMA</v>
      </c>
      <c r="U60" s="5" t="str">
        <f t="shared" si="17"/>
        <v>SUNPHARMA</v>
      </c>
      <c r="V60" s="4" t="str">
        <f t="shared" si="18"/>
        <v>SUNPHARMA</v>
      </c>
      <c r="W60" s="3" t="str">
        <f t="shared" si="19"/>
        <v>SUNPHARMA</v>
      </c>
      <c r="X60" s="2" t="str">
        <f t="shared" si="20"/>
        <v>SUNPHARMA</v>
      </c>
      <c r="Y60" s="1" t="str">
        <f t="shared" si="21"/>
        <v>Sun Pharmaceutical Industries</v>
      </c>
      <c r="Z60" s="1" t="str">
        <f t="shared" si="22"/>
        <v>Sun Pharmaceutical Industries</v>
      </c>
      <c r="AA60" s="1" t="str">
        <f t="shared" si="11"/>
        <v>Sun Pharmaceutical Industries</v>
      </c>
      <c r="AB60" s="16" t="str">
        <f t="shared" si="12"/>
        <v>59|Sun Pharmaceutical Industries|PHARMACEUTICALS|UKNOWN|524715|SUNPHARMA|INE044A01036|SPI|pharmaceuticals||SUNP|SUN-PHARMA|SUNP||||sun-pharmaceutical-industries|</v>
      </c>
    </row>
    <row r="61" spans="1:28" x14ac:dyDescent="0.25">
      <c r="A61" s="11">
        <f t="shared" si="23"/>
        <v>60</v>
      </c>
      <c r="B61" s="11" t="s">
        <v>477</v>
      </c>
      <c r="C61" s="11" t="s">
        <v>66</v>
      </c>
      <c r="D61" s="11" t="s">
        <v>652</v>
      </c>
      <c r="E61" s="11">
        <v>533326</v>
      </c>
      <c r="F61" s="11" t="s">
        <v>478</v>
      </c>
      <c r="G61" s="11" t="s">
        <v>479</v>
      </c>
      <c r="H61" s="11" t="s">
        <v>480</v>
      </c>
      <c r="I61" s="6" t="str">
        <f t="shared" si="14"/>
        <v>infrastructuregeneral</v>
      </c>
      <c r="J61" s="7"/>
      <c r="K61" s="10" t="s">
        <v>724</v>
      </c>
      <c r="L61" s="10" t="s">
        <v>725</v>
      </c>
      <c r="M61" s="9" t="s">
        <v>724</v>
      </c>
      <c r="N61" s="9"/>
      <c r="O61" s="8"/>
      <c r="P61" s="8"/>
      <c r="Q61" s="6" t="str">
        <f t="shared" si="10"/>
        <v>texmaco-rail-and-engineering</v>
      </c>
      <c r="R61" s="15"/>
      <c r="S61" s="4" t="str">
        <f t="shared" si="15"/>
        <v>Texmaco Rail and Engineering</v>
      </c>
      <c r="T61" s="4" t="str">
        <f t="shared" si="16"/>
        <v>TEXRAIL</v>
      </c>
      <c r="U61" s="5" t="str">
        <f t="shared" si="17"/>
        <v>TEXRAIL</v>
      </c>
      <c r="V61" s="4" t="str">
        <f t="shared" si="18"/>
        <v>TEXRAIL</v>
      </c>
      <c r="W61" s="3" t="str">
        <f t="shared" si="19"/>
        <v>TEXRAIL</v>
      </c>
      <c r="X61" s="2" t="str">
        <f t="shared" si="20"/>
        <v>TEXRAIL</v>
      </c>
      <c r="Y61" s="1" t="str">
        <f t="shared" si="21"/>
        <v>Texmaco Rail and Engineering</v>
      </c>
      <c r="Z61" s="1" t="str">
        <f t="shared" si="22"/>
        <v>Texmaco Rail and Engineering</v>
      </c>
      <c r="AA61" s="1" t="str">
        <f t="shared" si="11"/>
        <v>Texmaco Rail and Engineering</v>
      </c>
      <c r="AB61" s="16" t="str">
        <f t="shared" si="12"/>
        <v>60|Texmaco Rail and Engineering|INFRASTRUCTURE - GENERAL|UKNOWN|533326|TEXRAIL|INE621L01012|TRE|infrastructuregeneral||TREL|TEXMACO-RAIL|TREL||||texmaco-rail-and-engineering|</v>
      </c>
    </row>
    <row r="62" spans="1:28" x14ac:dyDescent="0.25">
      <c r="A62" s="11">
        <f t="shared" si="23"/>
        <v>61</v>
      </c>
      <c r="B62" s="11" t="s">
        <v>481</v>
      </c>
      <c r="C62" s="11" t="s">
        <v>185</v>
      </c>
      <c r="D62" s="11" t="s">
        <v>652</v>
      </c>
      <c r="E62" s="11">
        <v>532538</v>
      </c>
      <c r="F62" s="11" t="s">
        <v>482</v>
      </c>
      <c r="G62" s="11" t="s">
        <v>483</v>
      </c>
      <c r="H62" s="11" t="s">
        <v>484</v>
      </c>
      <c r="I62" s="6" t="str">
        <f t="shared" si="14"/>
        <v>cementmajor</v>
      </c>
      <c r="J62" s="7"/>
      <c r="K62" s="10" t="s">
        <v>726</v>
      </c>
      <c r="L62" s="10" t="s">
        <v>727</v>
      </c>
      <c r="M62" s="9" t="s">
        <v>726</v>
      </c>
      <c r="N62" s="9"/>
      <c r="O62" s="8"/>
      <c r="P62" s="8"/>
      <c r="Q62" s="6" t="str">
        <f t="shared" si="10"/>
        <v>ultratech-cement</v>
      </c>
      <c r="R62" s="15"/>
      <c r="S62" s="4" t="str">
        <f t="shared" si="15"/>
        <v>UltraTech Cement</v>
      </c>
      <c r="T62" s="4" t="str">
        <f t="shared" si="16"/>
        <v>ULTRACEMCO</v>
      </c>
      <c r="U62" s="5" t="str">
        <f t="shared" si="17"/>
        <v>ULTRACEMCO</v>
      </c>
      <c r="V62" s="4" t="str">
        <f t="shared" si="18"/>
        <v>ULTRACEMCO</v>
      </c>
      <c r="W62" s="3" t="str">
        <f t="shared" si="19"/>
        <v>ULTRACEMCO</v>
      </c>
      <c r="X62" s="2" t="str">
        <f t="shared" si="20"/>
        <v>ULTRACEMCO</v>
      </c>
      <c r="Y62" s="1" t="str">
        <f t="shared" si="21"/>
        <v>UltraTech Cement</v>
      </c>
      <c r="Z62" s="1" t="str">
        <f t="shared" si="22"/>
        <v>UltraTech Cement</v>
      </c>
      <c r="AA62" s="1" t="str">
        <f t="shared" si="11"/>
        <v>UltraTech Cement</v>
      </c>
      <c r="AB62" s="16" t="str">
        <f t="shared" si="12"/>
        <v>61|UltraTech Cement|CEMENT - MAJOR|UKNOWN|532538|ULTRACEMCO|INE481G01011|UTC01|cementmajor||CEMCO|ULTRATECH-CEMENT|CEMCO||||ultratech-cement|</v>
      </c>
    </row>
    <row r="63" spans="1:28" x14ac:dyDescent="0.25">
      <c r="A63" s="11">
        <f t="shared" si="23"/>
        <v>62</v>
      </c>
      <c r="B63" s="11" t="s">
        <v>273</v>
      </c>
      <c r="C63" s="11" t="s">
        <v>416</v>
      </c>
      <c r="D63" s="11" t="s">
        <v>652</v>
      </c>
      <c r="E63" s="11">
        <v>524394</v>
      </c>
      <c r="F63" s="11" t="s">
        <v>485</v>
      </c>
      <c r="G63" s="11" t="s">
        <v>486</v>
      </c>
      <c r="H63" s="11" t="s">
        <v>487</v>
      </c>
      <c r="I63" s="6" t="str">
        <f t="shared" si="14"/>
        <v>miscellaneous</v>
      </c>
      <c r="J63" s="7"/>
      <c r="K63" s="10" t="s">
        <v>728</v>
      </c>
      <c r="L63" s="10" t="s">
        <v>729</v>
      </c>
      <c r="M63" s="9" t="s">
        <v>728</v>
      </c>
      <c r="N63" s="9"/>
      <c r="O63" s="8"/>
      <c r="P63" s="8"/>
      <c r="Q63" s="6" t="str">
        <f t="shared" si="10"/>
        <v>vimta-labs</v>
      </c>
      <c r="R63" s="15"/>
      <c r="S63" s="4" t="str">
        <f t="shared" si="15"/>
        <v>Vimta Labs</v>
      </c>
      <c r="T63" s="4" t="str">
        <f t="shared" si="16"/>
        <v>VIMTALABS</v>
      </c>
      <c r="U63" s="5" t="str">
        <f t="shared" si="17"/>
        <v>VIMTALABS</v>
      </c>
      <c r="V63" s="4" t="str">
        <f t="shared" si="18"/>
        <v>VIMTALABS</v>
      </c>
      <c r="W63" s="3" t="str">
        <f t="shared" si="19"/>
        <v>VIMTALABS</v>
      </c>
      <c r="X63" s="2" t="str">
        <f t="shared" si="20"/>
        <v>VIMTALABS</v>
      </c>
      <c r="Y63" s="1" t="str">
        <f t="shared" si="21"/>
        <v>Vimta Labs</v>
      </c>
      <c r="Z63" s="1" t="str">
        <f t="shared" si="22"/>
        <v>Vimta Labs</v>
      </c>
      <c r="AA63" s="1" t="str">
        <f t="shared" si="11"/>
        <v>Vimta Labs</v>
      </c>
      <c r="AB63" s="16" t="str">
        <f t="shared" si="12"/>
        <v>62|Vimta Labs|MISCELLANEOUS|UKNOWN|524394|VIMTALABS|INE579C01029|VL04|miscellaneous||VALB|VIMTA-LABS|VALB||||vimta-labs|</v>
      </c>
    </row>
    <row r="64" spans="1:28" x14ac:dyDescent="0.25">
      <c r="A64" s="11">
        <f t="shared" si="23"/>
        <v>63</v>
      </c>
      <c r="B64" s="11" t="s">
        <v>274</v>
      </c>
      <c r="C64" s="11" t="s">
        <v>151</v>
      </c>
      <c r="D64" s="11" t="s">
        <v>652</v>
      </c>
      <c r="E64" s="11">
        <v>500575</v>
      </c>
      <c r="F64" s="11" t="s">
        <v>488</v>
      </c>
      <c r="G64" s="11" t="s">
        <v>489</v>
      </c>
      <c r="H64" s="11" t="s">
        <v>490</v>
      </c>
      <c r="I64" s="6" t="str">
        <f t="shared" si="14"/>
        <v>diversified</v>
      </c>
      <c r="J64" s="7"/>
      <c r="K64" s="10" t="s">
        <v>730</v>
      </c>
      <c r="L64" s="10" t="s">
        <v>488</v>
      </c>
      <c r="M64" s="9" t="s">
        <v>730</v>
      </c>
      <c r="N64" s="9"/>
      <c r="O64" s="8"/>
      <c r="P64" s="8"/>
      <c r="Q64" s="6" t="str">
        <f t="shared" si="10"/>
        <v>voltas</v>
      </c>
      <c r="R64" s="15"/>
      <c r="S64" s="4" t="str">
        <f t="shared" si="15"/>
        <v>Voltas</v>
      </c>
      <c r="T64" s="4" t="str">
        <f t="shared" si="16"/>
        <v>VOLTAS</v>
      </c>
      <c r="U64" s="5" t="str">
        <f t="shared" si="17"/>
        <v>VOLTAS</v>
      </c>
      <c r="V64" s="4" t="str">
        <f t="shared" si="18"/>
        <v>VOLTAS</v>
      </c>
      <c r="W64" s="3" t="str">
        <f t="shared" si="19"/>
        <v>VOLTAS</v>
      </c>
      <c r="X64" s="2" t="str">
        <f t="shared" si="20"/>
        <v>VOLTAS</v>
      </c>
      <c r="Y64" s="1" t="str">
        <f t="shared" si="21"/>
        <v>Voltas</v>
      </c>
      <c r="Z64" s="1" t="str">
        <f t="shared" si="22"/>
        <v>Voltas</v>
      </c>
      <c r="AA64" s="1" t="str">
        <f t="shared" si="11"/>
        <v>Voltas</v>
      </c>
      <c r="AB64" s="16" t="str">
        <f t="shared" si="12"/>
        <v>63|Voltas|DIVERSIFIED|UKNOWN|500575|VOLTAS|INE226A01021|V|diversified||VOLT|VOLTAS|VOLT||||voltas|</v>
      </c>
    </row>
    <row r="65" spans="1:28" x14ac:dyDescent="0.25">
      <c r="A65" s="11">
        <f t="shared" si="23"/>
        <v>64</v>
      </c>
      <c r="B65" s="11" t="s">
        <v>491</v>
      </c>
      <c r="C65" s="11" t="s">
        <v>58</v>
      </c>
      <c r="D65" s="11" t="s">
        <v>652</v>
      </c>
      <c r="E65" s="11">
        <v>505537</v>
      </c>
      <c r="F65" s="11" t="s">
        <v>492</v>
      </c>
      <c r="G65" s="11" t="s">
        <v>493</v>
      </c>
      <c r="H65" s="11" t="s">
        <v>494</v>
      </c>
      <c r="I65" s="6" t="str">
        <f t="shared" si="14"/>
        <v>media&amp;entertainment</v>
      </c>
      <c r="J65" s="7"/>
      <c r="K65" s="10" t="s">
        <v>494</v>
      </c>
      <c r="L65" s="10" t="s">
        <v>731</v>
      </c>
      <c r="M65" s="9" t="s">
        <v>494</v>
      </c>
      <c r="N65" s="9"/>
      <c r="O65" s="8"/>
      <c r="P65" s="8"/>
      <c r="Q65" s="6" t="str">
        <f t="shared" si="10"/>
        <v>zee-entertainment-enterprises</v>
      </c>
      <c r="R65" s="15"/>
      <c r="S65" s="4" t="str">
        <f t="shared" si="15"/>
        <v>Zee Entertainment Enterprises</v>
      </c>
      <c r="T65" s="4" t="str">
        <f t="shared" si="16"/>
        <v>ZEEL</v>
      </c>
      <c r="U65" s="5" t="str">
        <f t="shared" si="17"/>
        <v>ZEEL</v>
      </c>
      <c r="V65" s="4" t="str">
        <f t="shared" si="18"/>
        <v>ZEEL</v>
      </c>
      <c r="W65" s="3" t="str">
        <f t="shared" si="19"/>
        <v>ZEEL</v>
      </c>
      <c r="X65" s="2" t="str">
        <f t="shared" si="20"/>
        <v>ZEEL</v>
      </c>
      <c r="Y65" s="1" t="str">
        <f t="shared" si="21"/>
        <v>Zee Entertainment Enterprises</v>
      </c>
      <c r="Z65" s="1" t="str">
        <f t="shared" si="22"/>
        <v>Zee Entertainment Enterprises</v>
      </c>
      <c r="AA65" s="1" t="str">
        <f t="shared" si="11"/>
        <v>Zee Entertainment Enterprises</v>
      </c>
      <c r="AB65" s="16" t="str">
        <f t="shared" si="12"/>
        <v>64|Zee Entertainment Enterprises|MEDIA &amp; ENTERTAINMENT|UKNOWN|505537|ZEEL|INE256A01028|ZEE|media&amp;entertainment||ZEE|ZEE-ENTERTAINMENT|ZEE||||zee-entertainment-enterprises|</v>
      </c>
    </row>
    <row r="66" spans="1:28" x14ac:dyDescent="0.25">
      <c r="A66" s="11">
        <f t="shared" si="23"/>
        <v>65</v>
      </c>
      <c r="B66" s="11" t="s">
        <v>495</v>
      </c>
      <c r="C66" s="11" t="s">
        <v>159</v>
      </c>
      <c r="D66" s="11" t="s">
        <v>652</v>
      </c>
      <c r="E66" s="11">
        <v>500488</v>
      </c>
      <c r="F66" s="11" t="s">
        <v>496</v>
      </c>
      <c r="G66" s="11" t="s">
        <v>497</v>
      </c>
      <c r="H66" s="11" t="s">
        <v>498</v>
      </c>
      <c r="I66" s="6" t="str">
        <f t="shared" si="14"/>
        <v>pharmaceuticals</v>
      </c>
      <c r="J66" s="7"/>
      <c r="K66" s="10" t="s">
        <v>275</v>
      </c>
      <c r="L66" s="10" t="s">
        <v>276</v>
      </c>
      <c r="M66" s="9" t="s">
        <v>275</v>
      </c>
      <c r="N66" s="9"/>
      <c r="O66" s="8"/>
      <c r="P66" s="8"/>
      <c r="Q66" s="6" t="str">
        <f t="shared" si="10"/>
        <v>abbott-india</v>
      </c>
      <c r="R66" s="15"/>
      <c r="S66" s="4" t="str">
        <f t="shared" ref="S66:S97" si="24">HYPERLINK($AE$1 &amp; I66 &amp; "/" &amp;  LOWER(B66) &amp;  "/" &amp; H66,B66)</f>
        <v>Abbott India</v>
      </c>
      <c r="T66" s="4" t="str">
        <f t="shared" ref="T66:T97" si="25">HYPERLINK( $AE$4 &amp; G66,F66 )</f>
        <v>ABBOTINDIA</v>
      </c>
      <c r="U66" s="5" t="str">
        <f t="shared" ref="U66:U97" si="26">HYPERLINK( $AE$2 &amp; K66,F66)</f>
        <v>ABBOTINDIA</v>
      </c>
      <c r="V66" s="4" t="str">
        <f t="shared" ref="V66:V97" si="27">HYPERLINK( $AE$3 &amp; F66,F66)</f>
        <v>ABBOTINDIA</v>
      </c>
      <c r="W66" s="3" t="str">
        <f t="shared" ref="W66:W97" si="28">HYPERLINK( $AE$5 &amp; O66 &amp; "/" &amp; Q66 &amp; $AF$5,F66)</f>
        <v>ABBOTINDIA</v>
      </c>
      <c r="X66" s="2" t="str">
        <f t="shared" ref="X66:X97" si="29">HYPERLINK( $AE$6 &amp; M66,F66)</f>
        <v>ABBOTINDIA</v>
      </c>
      <c r="Y66" s="1" t="str">
        <f t="shared" ref="Y66:Y97" si="30">HYPERLINK($AE$7 &amp;J66,B66)</f>
        <v>Abbott India</v>
      </c>
      <c r="Z66" s="1" t="str">
        <f t="shared" ref="Z66:Z97" si="31">HYPERLINK($AE$8 &amp;J66,B66)</f>
        <v>Abbott India</v>
      </c>
      <c r="AA66" s="1" t="str">
        <f t="shared" si="11"/>
        <v>Abbott India</v>
      </c>
      <c r="AB66" s="16" t="str">
        <f t="shared" si="12"/>
        <v>65|Abbott India|PHARMACEUTICALS|UKNOWN|500488|ABBOTINDIA|INE358A01014|AI51|pharmaceuticals||KNOL|ABBOTT-INDIA|KNOL||||abbott-india|</v>
      </c>
    </row>
    <row r="67" spans="1:28" x14ac:dyDescent="0.25">
      <c r="A67" s="11">
        <f t="shared" si="23"/>
        <v>66</v>
      </c>
      <c r="B67" s="11" t="s">
        <v>499</v>
      </c>
      <c r="C67" s="11" t="s">
        <v>159</v>
      </c>
      <c r="D67" s="11" t="s">
        <v>652</v>
      </c>
      <c r="E67" s="11">
        <v>532331</v>
      </c>
      <c r="F67" s="11" t="s">
        <v>500</v>
      </c>
      <c r="G67" s="11" t="s">
        <v>501</v>
      </c>
      <c r="H67" s="11" t="s">
        <v>502</v>
      </c>
      <c r="I67" s="6" t="str">
        <f t="shared" si="14"/>
        <v>pharmaceuticals</v>
      </c>
      <c r="J67" s="7"/>
      <c r="K67" s="10" t="s">
        <v>277</v>
      </c>
      <c r="L67" s="10" t="s">
        <v>278</v>
      </c>
      <c r="M67" s="9" t="s">
        <v>277</v>
      </c>
      <c r="N67" s="9"/>
      <c r="O67" s="8"/>
      <c r="P67" s="8"/>
      <c r="Q67" s="6" t="str">
        <f t="shared" ref="Q67:Q130" si="32">LOWER(SUBSTITUTE(B67," ","-"))</f>
        <v>ajanta-pharma</v>
      </c>
      <c r="R67" s="15"/>
      <c r="S67" s="4" t="str">
        <f t="shared" si="24"/>
        <v>Ajanta Pharma</v>
      </c>
      <c r="T67" s="4" t="str">
        <f t="shared" si="25"/>
        <v>AJANTPHARM</v>
      </c>
      <c r="U67" s="5" t="str">
        <f t="shared" si="26"/>
        <v>AJANTPHARM</v>
      </c>
      <c r="V67" s="4" t="str">
        <f t="shared" si="27"/>
        <v>AJANTPHARM</v>
      </c>
      <c r="W67" s="3" t="str">
        <f t="shared" si="28"/>
        <v>AJANTPHARM</v>
      </c>
      <c r="X67" s="2" t="str">
        <f t="shared" si="29"/>
        <v>AJANTPHARM</v>
      </c>
      <c r="Y67" s="1" t="str">
        <f t="shared" si="30"/>
        <v>Ajanta Pharma</v>
      </c>
      <c r="Z67" s="1" t="str">
        <f t="shared" si="31"/>
        <v>Ajanta Pharma</v>
      </c>
      <c r="AA67" s="1" t="str">
        <f t="shared" ref="AA67:AA106" si="33">HYPERLINK($AE$9 &amp;R67 &amp; ".cms",B67)</f>
        <v>Ajanta Pharma</v>
      </c>
      <c r="AB67" s="16" t="str">
        <f t="shared" ref="AB67:AB106" si="34">CONCATENATE(A67,"|",B67,"|",C67,"|",D67,"|",E67,"|",F67,"|",G67,"|",H67,"|",I67,"|",J67,"|",K67,"|",L67,"|",M67,"|",N67,"|",O67,"|",P67,"|",Q67,"|",R67)</f>
        <v>66|Ajanta Pharma|PHARMACEUTICALS|UKNOWN|532331|AJANTPHARM|INE031B01031|AP22|pharmaceuticals||AJPH|AJANTA-PHARMA|AJPH||||ajanta-pharma|</v>
      </c>
    </row>
    <row r="68" spans="1:28" x14ac:dyDescent="0.25">
      <c r="A68" s="11">
        <f t="shared" si="23"/>
        <v>67</v>
      </c>
      <c r="B68" s="11" t="s">
        <v>503</v>
      </c>
      <c r="C68" s="11" t="s">
        <v>159</v>
      </c>
      <c r="D68" s="11" t="s">
        <v>652</v>
      </c>
      <c r="E68" s="11">
        <v>506235</v>
      </c>
      <c r="F68" s="11" t="s">
        <v>504</v>
      </c>
      <c r="G68" s="11" t="s">
        <v>505</v>
      </c>
      <c r="H68" s="11" t="s">
        <v>506</v>
      </c>
      <c r="I68" s="6" t="str">
        <f t="shared" si="14"/>
        <v>pharmaceuticals</v>
      </c>
      <c r="J68" s="7"/>
      <c r="K68" s="10" t="s">
        <v>279</v>
      </c>
      <c r="L68" s="10" t="s">
        <v>280</v>
      </c>
      <c r="M68" s="9" t="s">
        <v>279</v>
      </c>
      <c r="N68" s="9"/>
      <c r="O68" s="8"/>
      <c r="P68" s="8"/>
      <c r="Q68" s="6" t="str">
        <f t="shared" si="32"/>
        <v>alembic</v>
      </c>
      <c r="R68" s="15"/>
      <c r="S68" s="4" t="str">
        <f t="shared" si="24"/>
        <v>Alembic</v>
      </c>
      <c r="T68" s="4" t="str">
        <f t="shared" si="25"/>
        <v>ALEMBICLTD</v>
      </c>
      <c r="U68" s="5" t="str">
        <f t="shared" si="26"/>
        <v>ALEMBICLTD</v>
      </c>
      <c r="V68" s="4" t="str">
        <f t="shared" si="27"/>
        <v>ALEMBICLTD</v>
      </c>
      <c r="W68" s="3" t="str">
        <f t="shared" si="28"/>
        <v>ALEMBICLTD</v>
      </c>
      <c r="X68" s="2" t="str">
        <f t="shared" si="29"/>
        <v>ALEMBICLTD</v>
      </c>
      <c r="Y68" s="1" t="str">
        <f t="shared" si="30"/>
        <v>Alembic</v>
      </c>
      <c r="Z68" s="1" t="str">
        <f t="shared" si="31"/>
        <v>Alembic</v>
      </c>
      <c r="AA68" s="1" t="str">
        <f t="shared" si="33"/>
        <v>Alembic</v>
      </c>
      <c r="AB68" s="16" t="str">
        <f t="shared" si="34"/>
        <v>67|Alembic|PHARMACEUTICALS|UKNOWN|506235|ALEMBICLTD|INE426A01027|A08|pharmaceuticals||ALMC|ALEMBIC-LTD|ALMC||||alembic|</v>
      </c>
    </row>
    <row r="69" spans="1:28" x14ac:dyDescent="0.25">
      <c r="A69" s="11">
        <f t="shared" si="23"/>
        <v>68</v>
      </c>
      <c r="B69" s="11" t="s">
        <v>507</v>
      </c>
      <c r="C69" s="11" t="s">
        <v>159</v>
      </c>
      <c r="D69" s="11" t="s">
        <v>652</v>
      </c>
      <c r="E69" s="11">
        <v>533573</v>
      </c>
      <c r="F69" s="11" t="s">
        <v>508</v>
      </c>
      <c r="G69" s="11" t="s">
        <v>509</v>
      </c>
      <c r="H69" s="11" t="s">
        <v>510</v>
      </c>
      <c r="I69" s="6" t="str">
        <f t="shared" si="14"/>
        <v>pharmaceuticals</v>
      </c>
      <c r="J69" s="7"/>
      <c r="K69" s="10" t="s">
        <v>281</v>
      </c>
      <c r="L69" s="10" t="s">
        <v>282</v>
      </c>
      <c r="M69" s="9" t="s">
        <v>281</v>
      </c>
      <c r="N69" s="9"/>
      <c r="O69" s="8"/>
      <c r="P69" s="8"/>
      <c r="Q69" s="6" t="str">
        <f t="shared" si="32"/>
        <v>alembic-pharmaceuticals</v>
      </c>
      <c r="R69" s="15"/>
      <c r="S69" s="4" t="str">
        <f t="shared" si="24"/>
        <v>Alembic Pharmaceuticals</v>
      </c>
      <c r="T69" s="4" t="str">
        <f t="shared" si="25"/>
        <v>APLLTD</v>
      </c>
      <c r="U69" s="5" t="str">
        <f t="shared" si="26"/>
        <v>APLLTD</v>
      </c>
      <c r="V69" s="4" t="str">
        <f t="shared" si="27"/>
        <v>APLLTD</v>
      </c>
      <c r="W69" s="3" t="str">
        <f t="shared" si="28"/>
        <v>APLLTD</v>
      </c>
      <c r="X69" s="2" t="str">
        <f t="shared" si="29"/>
        <v>APLLTD</v>
      </c>
      <c r="Y69" s="1" t="str">
        <f t="shared" si="30"/>
        <v>Alembic Pharmaceuticals</v>
      </c>
      <c r="Z69" s="1" t="str">
        <f t="shared" si="31"/>
        <v>Alembic Pharmaceuticals</v>
      </c>
      <c r="AA69" s="1" t="str">
        <f t="shared" si="33"/>
        <v>Alembic Pharmaceuticals</v>
      </c>
      <c r="AB69" s="16" t="str">
        <f t="shared" si="34"/>
        <v>68|Alembic Pharmaceuticals|PHARMACEUTICALS|UKNOWN|533573|APLLTD|INE901L01018|AP35|pharmaceuticals||APLL|ALEMBIC-PHARMA|APLL||||alembic-pharmaceuticals|</v>
      </c>
    </row>
    <row r="70" spans="1:28" x14ac:dyDescent="0.25">
      <c r="A70" s="11">
        <f t="shared" si="23"/>
        <v>69</v>
      </c>
      <c r="B70" s="11" t="s">
        <v>511</v>
      </c>
      <c r="C70" s="11" t="s">
        <v>159</v>
      </c>
      <c r="D70" s="11" t="s">
        <v>652</v>
      </c>
      <c r="E70" s="11">
        <v>506820</v>
      </c>
      <c r="F70" s="11" t="s">
        <v>512</v>
      </c>
      <c r="G70" s="11" t="s">
        <v>513</v>
      </c>
      <c r="H70" s="11" t="s">
        <v>514</v>
      </c>
      <c r="I70" s="6" t="str">
        <f t="shared" si="14"/>
        <v>pharmaceuticals</v>
      </c>
      <c r="J70" s="7"/>
      <c r="K70" s="10" t="s">
        <v>283</v>
      </c>
      <c r="L70" s="10" t="s">
        <v>284</v>
      </c>
      <c r="M70" s="9" t="s">
        <v>283</v>
      </c>
      <c r="N70" s="9"/>
      <c r="O70" s="8"/>
      <c r="P70" s="8"/>
      <c r="Q70" s="6" t="str">
        <f t="shared" si="32"/>
        <v>astrazeneca-pharma</v>
      </c>
      <c r="R70" s="15"/>
      <c r="S70" s="4" t="str">
        <f t="shared" si="24"/>
        <v>AstraZeneca Pharma</v>
      </c>
      <c r="T70" s="4" t="str">
        <f t="shared" si="25"/>
        <v>ASTRAZEN</v>
      </c>
      <c r="U70" s="5" t="str">
        <f t="shared" si="26"/>
        <v>ASTRAZEN</v>
      </c>
      <c r="V70" s="4" t="str">
        <f t="shared" si="27"/>
        <v>ASTRAZEN</v>
      </c>
      <c r="W70" s="3" t="str">
        <f t="shared" si="28"/>
        <v>ASTRAZEN</v>
      </c>
      <c r="X70" s="2" t="str">
        <f t="shared" si="29"/>
        <v>ASTRAZEN</v>
      </c>
      <c r="Y70" s="1" t="str">
        <f t="shared" si="30"/>
        <v>AstraZeneca Pharma</v>
      </c>
      <c r="Z70" s="1" t="str">
        <f t="shared" si="31"/>
        <v>AstraZeneca Pharma</v>
      </c>
      <c r="AA70" s="1" t="str">
        <f t="shared" si="33"/>
        <v>AstraZeneca Pharma</v>
      </c>
      <c r="AB70" s="16" t="str">
        <f t="shared" si="34"/>
        <v>69|AstraZeneca Pharma|PHARMACEUTICALS|UKNOWN|506820|ASTRAZEN|INE203A01020|AZP|pharmaceuticals||AIDL|ASTRAZENECA-PHARMA|AIDL||||astrazeneca-pharma|</v>
      </c>
    </row>
    <row r="71" spans="1:28" x14ac:dyDescent="0.25">
      <c r="A71" s="11">
        <f t="shared" si="23"/>
        <v>70</v>
      </c>
      <c r="B71" s="11" t="s">
        <v>515</v>
      </c>
      <c r="C71" s="11" t="s">
        <v>159</v>
      </c>
      <c r="D71" s="11" t="s">
        <v>652</v>
      </c>
      <c r="E71" s="11">
        <v>524804</v>
      </c>
      <c r="F71" s="11" t="s">
        <v>516</v>
      </c>
      <c r="G71" s="11" t="s">
        <v>517</v>
      </c>
      <c r="H71" s="11" t="s">
        <v>518</v>
      </c>
      <c r="I71" s="6" t="str">
        <f t="shared" si="14"/>
        <v>pharmaceuticals</v>
      </c>
      <c r="J71" s="7"/>
      <c r="K71" s="10" t="s">
        <v>285</v>
      </c>
      <c r="L71" s="10" t="s">
        <v>286</v>
      </c>
      <c r="M71" s="9" t="s">
        <v>285</v>
      </c>
      <c r="N71" s="9"/>
      <c r="O71" s="8"/>
      <c r="P71" s="8"/>
      <c r="Q71" s="6" t="str">
        <f t="shared" si="32"/>
        <v>aurobindo-pharma</v>
      </c>
      <c r="R71" s="15"/>
      <c r="S71" s="4" t="str">
        <f t="shared" si="24"/>
        <v>Aurobindo Pharma</v>
      </c>
      <c r="T71" s="4" t="str">
        <f t="shared" si="25"/>
        <v>AUROPHARMA</v>
      </c>
      <c r="U71" s="5" t="str">
        <f t="shared" si="26"/>
        <v>AUROPHARMA</v>
      </c>
      <c r="V71" s="4" t="str">
        <f t="shared" si="27"/>
        <v>AUROPHARMA</v>
      </c>
      <c r="W71" s="3" t="str">
        <f t="shared" si="28"/>
        <v>AUROPHARMA</v>
      </c>
      <c r="X71" s="2" t="str">
        <f t="shared" si="29"/>
        <v>AUROPHARMA</v>
      </c>
      <c r="Y71" s="1" t="str">
        <f t="shared" si="30"/>
        <v>Aurobindo Pharma</v>
      </c>
      <c r="Z71" s="1" t="str">
        <f t="shared" si="31"/>
        <v>Aurobindo Pharma</v>
      </c>
      <c r="AA71" s="1" t="str">
        <f t="shared" si="33"/>
        <v>Aurobindo Pharma</v>
      </c>
      <c r="AB71" s="16" t="str">
        <f t="shared" si="34"/>
        <v>70|Aurobindo Pharma|PHARMACEUTICALS|UKNOWN|524804|AUROPHARMA|INE406A01037|AP|pharmaceuticals||AUBD|AUROBINDO-PHARMA|AUBD||||aurobindo-pharma|</v>
      </c>
    </row>
    <row r="72" spans="1:28" x14ac:dyDescent="0.25">
      <c r="A72" s="11">
        <f t="shared" si="23"/>
        <v>71</v>
      </c>
      <c r="B72" s="11" t="s">
        <v>519</v>
      </c>
      <c r="C72" s="11" t="s">
        <v>159</v>
      </c>
      <c r="D72" s="11" t="s">
        <v>652</v>
      </c>
      <c r="E72" s="11">
        <v>532523</v>
      </c>
      <c r="F72" s="11" t="s">
        <v>520</v>
      </c>
      <c r="G72" s="11" t="s">
        <v>521</v>
      </c>
      <c r="H72" s="11" t="s">
        <v>522</v>
      </c>
      <c r="I72" s="6" t="str">
        <f t="shared" si="14"/>
        <v>pharmaceuticals</v>
      </c>
      <c r="J72" s="7"/>
      <c r="K72" s="10" t="s">
        <v>287</v>
      </c>
      <c r="L72" s="10" t="s">
        <v>288</v>
      </c>
      <c r="M72" s="9" t="s">
        <v>287</v>
      </c>
      <c r="N72" s="9"/>
      <c r="O72" s="8"/>
      <c r="P72" s="8"/>
      <c r="Q72" s="6" t="str">
        <f t="shared" si="32"/>
        <v>biocon</v>
      </c>
      <c r="R72" s="15"/>
      <c r="S72" s="4" t="str">
        <f t="shared" si="24"/>
        <v>Biocon</v>
      </c>
      <c r="T72" s="4" t="str">
        <f t="shared" si="25"/>
        <v>BIOCON</v>
      </c>
      <c r="U72" s="5" t="str">
        <f t="shared" si="26"/>
        <v>BIOCON</v>
      </c>
      <c r="V72" s="4" t="str">
        <f t="shared" si="27"/>
        <v>BIOCON</v>
      </c>
      <c r="W72" s="3" t="str">
        <f t="shared" si="28"/>
        <v>BIOCON</v>
      </c>
      <c r="X72" s="2" t="str">
        <f t="shared" si="29"/>
        <v>BIOCON</v>
      </c>
      <c r="Y72" s="1" t="str">
        <f t="shared" si="30"/>
        <v>Biocon</v>
      </c>
      <c r="Z72" s="1" t="str">
        <f t="shared" si="31"/>
        <v>Biocon</v>
      </c>
      <c r="AA72" s="1" t="str">
        <f t="shared" si="33"/>
        <v>Biocon</v>
      </c>
      <c r="AB72" s="16" t="str">
        <f t="shared" si="34"/>
        <v>71|Biocon|PHARMACEUTICALS|UKNOWN|532523|BIOCON|INE376G01013|BL03|pharmaceuticals||BICN|BIOCON-LTD|BICN||||biocon|</v>
      </c>
    </row>
    <row r="73" spans="1:28" x14ac:dyDescent="0.25">
      <c r="A73" s="11">
        <f t="shared" si="23"/>
        <v>72</v>
      </c>
      <c r="B73" s="11" t="s">
        <v>523</v>
      </c>
      <c r="C73" s="11" t="s">
        <v>159</v>
      </c>
      <c r="D73" s="11" t="s">
        <v>652</v>
      </c>
      <c r="E73" s="11">
        <v>532321</v>
      </c>
      <c r="F73" s="11" t="s">
        <v>524</v>
      </c>
      <c r="G73" s="11" t="s">
        <v>525</v>
      </c>
      <c r="H73" s="11" t="s">
        <v>526</v>
      </c>
      <c r="I73" s="6" t="str">
        <f t="shared" si="14"/>
        <v>pharmaceuticals</v>
      </c>
      <c r="J73" s="7"/>
      <c r="K73" s="10" t="s">
        <v>289</v>
      </c>
      <c r="L73" s="10" t="s">
        <v>290</v>
      </c>
      <c r="M73" s="9" t="s">
        <v>289</v>
      </c>
      <c r="N73" s="9"/>
      <c r="O73" s="8"/>
      <c r="P73" s="8"/>
      <c r="Q73" s="6" t="str">
        <f t="shared" si="32"/>
        <v>cadila-healthcare</v>
      </c>
      <c r="R73" s="15"/>
      <c r="S73" s="4" t="str">
        <f t="shared" si="24"/>
        <v>Cadila Healthcare</v>
      </c>
      <c r="T73" s="4" t="str">
        <f t="shared" si="25"/>
        <v>CADILAHC</v>
      </c>
      <c r="U73" s="5" t="str">
        <f t="shared" si="26"/>
        <v>CADILAHC</v>
      </c>
      <c r="V73" s="4" t="str">
        <f t="shared" si="27"/>
        <v>CADILAHC</v>
      </c>
      <c r="W73" s="3" t="str">
        <f t="shared" si="28"/>
        <v>CADILAHC</v>
      </c>
      <c r="X73" s="2" t="str">
        <f t="shared" si="29"/>
        <v>CADILAHC</v>
      </c>
      <c r="Y73" s="1" t="str">
        <f t="shared" si="30"/>
        <v>Cadila Healthcare</v>
      </c>
      <c r="Z73" s="1" t="str">
        <f t="shared" si="31"/>
        <v>Cadila Healthcare</v>
      </c>
      <c r="AA73" s="1" t="str">
        <f t="shared" si="33"/>
        <v>Cadila Healthcare</v>
      </c>
      <c r="AB73" s="16" t="str">
        <f t="shared" si="34"/>
        <v>72|Cadila Healthcare|PHARMACEUTICALS|UKNOWN|532321|CADILAHC|INE010B01019|CHC|pharmaceuticals||CADIL|CADILA-HEALTHCARE|CADIL||||cadila-healthcare|</v>
      </c>
    </row>
    <row r="74" spans="1:28" x14ac:dyDescent="0.25">
      <c r="A74" s="11">
        <f t="shared" si="23"/>
        <v>73</v>
      </c>
      <c r="B74" s="11" t="s">
        <v>527</v>
      </c>
      <c r="C74" s="11" t="s">
        <v>159</v>
      </c>
      <c r="D74" s="11" t="s">
        <v>652</v>
      </c>
      <c r="E74" s="11">
        <v>532526</v>
      </c>
      <c r="F74" s="11" t="s">
        <v>528</v>
      </c>
      <c r="G74" s="11" t="s">
        <v>529</v>
      </c>
      <c r="H74" s="11" t="s">
        <v>530</v>
      </c>
      <c r="I74" s="6" t="str">
        <f t="shared" si="14"/>
        <v>pharmaceuticals</v>
      </c>
      <c r="J74" s="7"/>
      <c r="K74" s="10" t="s">
        <v>291</v>
      </c>
      <c r="L74" s="10" t="s">
        <v>292</v>
      </c>
      <c r="M74" s="9" t="s">
        <v>291</v>
      </c>
      <c r="N74" s="9"/>
      <c r="O74" s="8"/>
      <c r="P74" s="8"/>
      <c r="Q74" s="6" t="str">
        <f t="shared" si="32"/>
        <v>dishman-pharmaceuticals-&amp;-chemicals</v>
      </c>
      <c r="R74" s="15"/>
      <c r="S74" s="4" t="str">
        <f t="shared" si="24"/>
        <v>Dishman Pharmaceuticals &amp; Chemicals</v>
      </c>
      <c r="T74" s="4" t="str">
        <f t="shared" si="25"/>
        <v>DISHMAN</v>
      </c>
      <c r="U74" s="5" t="str">
        <f t="shared" si="26"/>
        <v>DISHMAN</v>
      </c>
      <c r="V74" s="4" t="str">
        <f t="shared" si="27"/>
        <v>DISHMAN</v>
      </c>
      <c r="W74" s="3" t="str">
        <f t="shared" si="28"/>
        <v>DISHMAN</v>
      </c>
      <c r="X74" s="2" t="str">
        <f t="shared" si="29"/>
        <v>DISHMAN</v>
      </c>
      <c r="Y74" s="1" t="str">
        <f t="shared" si="30"/>
        <v>Dishman Pharmaceuticals &amp; Chemicals</v>
      </c>
      <c r="Z74" s="1" t="str">
        <f t="shared" si="31"/>
        <v>Dishman Pharmaceuticals &amp; Chemicals</v>
      </c>
      <c r="AA74" s="1" t="str">
        <f t="shared" si="33"/>
        <v>Dishman Pharmaceuticals &amp; Chemicals</v>
      </c>
      <c r="AB74" s="16" t="str">
        <f t="shared" si="34"/>
        <v>73|Dishman Pharmaceuticals &amp; Chemicals|PHARMACEUTICALS|UKNOWN|532526|DISHMAN|INE353G01020|DPC02|pharmaceuticals||DHPH|DISHMAN-PHARMA|DHPH||||dishman-pharmaceuticals-&amp;-chemicals|</v>
      </c>
    </row>
    <row r="75" spans="1:28" x14ac:dyDescent="0.25">
      <c r="A75" s="11">
        <f t="shared" si="23"/>
        <v>74</v>
      </c>
      <c r="B75" s="11" t="s">
        <v>531</v>
      </c>
      <c r="C75" s="11" t="s">
        <v>159</v>
      </c>
      <c r="D75" s="11" t="s">
        <v>652</v>
      </c>
      <c r="E75" s="11">
        <v>532488</v>
      </c>
      <c r="F75" s="11" t="s">
        <v>532</v>
      </c>
      <c r="G75" s="11" t="s">
        <v>533</v>
      </c>
      <c r="H75" s="11" t="s">
        <v>534</v>
      </c>
      <c r="I75" s="6" t="str">
        <f t="shared" si="14"/>
        <v>pharmaceuticals</v>
      </c>
      <c r="J75" s="7"/>
      <c r="K75" s="10" t="s">
        <v>293</v>
      </c>
      <c r="L75" s="10" t="s">
        <v>294</v>
      </c>
      <c r="M75" s="9" t="s">
        <v>293</v>
      </c>
      <c r="N75" s="9"/>
      <c r="O75" s="8"/>
      <c r="P75" s="8"/>
      <c r="Q75" s="6" t="str">
        <f t="shared" si="32"/>
        <v>divis-laboratories</v>
      </c>
      <c r="R75" s="15"/>
      <c r="S75" s="4" t="str">
        <f t="shared" si="24"/>
        <v>Divis Laboratories</v>
      </c>
      <c r="T75" s="4" t="str">
        <f t="shared" si="25"/>
        <v>DIVISLAB</v>
      </c>
      <c r="U75" s="5" t="str">
        <f t="shared" si="26"/>
        <v>DIVISLAB</v>
      </c>
      <c r="V75" s="4" t="str">
        <f t="shared" si="27"/>
        <v>DIVISLAB</v>
      </c>
      <c r="W75" s="3" t="str">
        <f t="shared" si="28"/>
        <v>DIVISLAB</v>
      </c>
      <c r="X75" s="2" t="str">
        <f t="shared" si="29"/>
        <v>DIVISLAB</v>
      </c>
      <c r="Y75" s="1" t="str">
        <f t="shared" si="30"/>
        <v>Divis Laboratories</v>
      </c>
      <c r="Z75" s="1" t="str">
        <f t="shared" si="31"/>
        <v>Divis Laboratories</v>
      </c>
      <c r="AA75" s="1" t="str">
        <f t="shared" si="33"/>
        <v>Divis Laboratories</v>
      </c>
      <c r="AB75" s="16" t="str">
        <f t="shared" si="34"/>
        <v>74|Divis Laboratories|PHARMACEUTICALS|UKNOWN|532488|DIVISLAB|INE361B01024|DL03|pharmaceuticals||DIVI|DIVIS-LABORATORIES|DIVI||||divis-laboratories|</v>
      </c>
    </row>
    <row r="76" spans="1:28" x14ac:dyDescent="0.25">
      <c r="A76" s="11">
        <f t="shared" si="23"/>
        <v>75</v>
      </c>
      <c r="B76" s="11" t="s">
        <v>535</v>
      </c>
      <c r="C76" s="11" t="s">
        <v>159</v>
      </c>
      <c r="D76" s="11" t="s">
        <v>652</v>
      </c>
      <c r="E76" s="11">
        <v>533412</v>
      </c>
      <c r="F76" s="11" t="s">
        <v>536</v>
      </c>
      <c r="G76" s="11" t="s">
        <v>537</v>
      </c>
      <c r="H76" s="11" t="s">
        <v>538</v>
      </c>
      <c r="I76" s="6" t="str">
        <f t="shared" si="14"/>
        <v>pharmaceuticals</v>
      </c>
      <c r="J76" s="7"/>
      <c r="K76" s="10" t="s">
        <v>295</v>
      </c>
      <c r="L76" s="10" t="s">
        <v>296</v>
      </c>
      <c r="M76" s="9" t="s">
        <v>295</v>
      </c>
      <c r="N76" s="9"/>
      <c r="O76" s="8"/>
      <c r="P76" s="8"/>
      <c r="Q76" s="6" t="str">
        <f t="shared" si="32"/>
        <v>dr.-datson-labs</v>
      </c>
      <c r="R76" s="15"/>
      <c r="S76" s="4" t="str">
        <f t="shared" si="24"/>
        <v>Dr. Datson Labs</v>
      </c>
      <c r="T76" s="4" t="str">
        <f t="shared" si="25"/>
        <v>DRDATSONS</v>
      </c>
      <c r="U76" s="5" t="str">
        <f t="shared" si="26"/>
        <v>DRDATSONS</v>
      </c>
      <c r="V76" s="4" t="str">
        <f t="shared" si="27"/>
        <v>DRDATSONS</v>
      </c>
      <c r="W76" s="3" t="str">
        <f t="shared" si="28"/>
        <v>DRDATSONS</v>
      </c>
      <c r="X76" s="2" t="str">
        <f t="shared" si="29"/>
        <v>DRDATSONS</v>
      </c>
      <c r="Y76" s="1" t="str">
        <f t="shared" si="30"/>
        <v>Dr. Datson Labs</v>
      </c>
      <c r="Z76" s="1" t="str">
        <f t="shared" si="31"/>
        <v>Dr. Datson Labs</v>
      </c>
      <c r="AA76" s="1" t="str">
        <f t="shared" si="33"/>
        <v>Dr. Datson Labs</v>
      </c>
      <c r="AB76" s="16" t="str">
        <f t="shared" si="34"/>
        <v>75|Dr. Datson Labs|PHARMACEUTICALS|UKNOWN|533412|DRDATSONS|INE928K01013|AL02|pharmaceuticals||ALCL|DR-DATSONS-LABS|ALCL||||dr.-datson-labs|</v>
      </c>
    </row>
    <row r="77" spans="1:28" x14ac:dyDescent="0.25">
      <c r="A77" s="11">
        <f t="shared" si="23"/>
        <v>76</v>
      </c>
      <c r="B77" s="11" t="s">
        <v>539</v>
      </c>
      <c r="C77" s="11" t="s">
        <v>159</v>
      </c>
      <c r="D77" s="11" t="s">
        <v>652</v>
      </c>
      <c r="E77" s="11">
        <v>500124</v>
      </c>
      <c r="F77" s="11" t="s">
        <v>540</v>
      </c>
      <c r="G77" s="11" t="s">
        <v>541</v>
      </c>
      <c r="H77" s="11" t="s">
        <v>542</v>
      </c>
      <c r="I77" s="6" t="str">
        <f t="shared" si="14"/>
        <v>pharmaceuticals</v>
      </c>
      <c r="J77" s="7"/>
      <c r="K77" s="10" t="s">
        <v>297</v>
      </c>
      <c r="L77" s="10" t="s">
        <v>298</v>
      </c>
      <c r="M77" s="9" t="s">
        <v>297</v>
      </c>
      <c r="N77" s="9"/>
      <c r="O77" s="8"/>
      <c r="P77" s="8"/>
      <c r="Q77" s="6" t="str">
        <f t="shared" si="32"/>
        <v>dr-reddys-laboratories</v>
      </c>
      <c r="R77" s="15"/>
      <c r="S77" s="4" t="str">
        <f t="shared" si="24"/>
        <v>Dr Reddys Laboratories</v>
      </c>
      <c r="T77" s="4" t="str">
        <f t="shared" si="25"/>
        <v>DRREDDY</v>
      </c>
      <c r="U77" s="5" t="str">
        <f t="shared" si="26"/>
        <v>DRREDDY</v>
      </c>
      <c r="V77" s="4" t="str">
        <f t="shared" si="27"/>
        <v>DRREDDY</v>
      </c>
      <c r="W77" s="3" t="str">
        <f t="shared" si="28"/>
        <v>DRREDDY</v>
      </c>
      <c r="X77" s="2" t="str">
        <f t="shared" si="29"/>
        <v>DRREDDY</v>
      </c>
      <c r="Y77" s="1" t="str">
        <f t="shared" si="30"/>
        <v>Dr Reddys Laboratories</v>
      </c>
      <c r="Z77" s="1" t="str">
        <f t="shared" si="31"/>
        <v>Dr Reddys Laboratories</v>
      </c>
      <c r="AA77" s="1" t="str">
        <f t="shared" si="33"/>
        <v>Dr Reddys Laboratories</v>
      </c>
      <c r="AB77" s="16" t="str">
        <f t="shared" si="34"/>
        <v>76|Dr Reddys Laboratories|PHARMACEUTICALS|UKNOWN|500124|DRREDDY|INE089A01023|DRL|pharmaceuticals||REDY|DR-REDDYS-LAB|REDY||||dr-reddys-laboratories|</v>
      </c>
    </row>
    <row r="78" spans="1:28" x14ac:dyDescent="0.25">
      <c r="A78" s="11">
        <f t="shared" si="23"/>
        <v>77</v>
      </c>
      <c r="B78" s="11" t="s">
        <v>543</v>
      </c>
      <c r="C78" s="11" t="s">
        <v>159</v>
      </c>
      <c r="D78" s="11" t="s">
        <v>652</v>
      </c>
      <c r="E78" s="11">
        <v>532322</v>
      </c>
      <c r="F78" s="11" t="s">
        <v>544</v>
      </c>
      <c r="G78" s="11" t="s">
        <v>545</v>
      </c>
      <c r="H78" s="11" t="s">
        <v>546</v>
      </c>
      <c r="I78" s="6" t="str">
        <f t="shared" si="14"/>
        <v>pharmaceuticals</v>
      </c>
      <c r="J78" s="7"/>
      <c r="K78" s="10" t="s">
        <v>299</v>
      </c>
      <c r="L78" s="10" t="s">
        <v>300</v>
      </c>
      <c r="M78" s="9" t="s">
        <v>299</v>
      </c>
      <c r="N78" s="9"/>
      <c r="O78" s="8"/>
      <c r="P78" s="8"/>
      <c r="Q78" s="6" t="str">
        <f t="shared" si="32"/>
        <v>elder-pharmaceuticals</v>
      </c>
      <c r="R78" s="15"/>
      <c r="S78" s="4" t="str">
        <f t="shared" si="24"/>
        <v>Elder Pharmaceuticals</v>
      </c>
      <c r="T78" s="4" t="str">
        <f t="shared" si="25"/>
        <v>ELDERPHARM</v>
      </c>
      <c r="U78" s="5" t="str">
        <f t="shared" si="26"/>
        <v>ELDERPHARM</v>
      </c>
      <c r="V78" s="4" t="str">
        <f t="shared" si="27"/>
        <v>ELDERPHARM</v>
      </c>
      <c r="W78" s="3" t="str">
        <f t="shared" si="28"/>
        <v>ELDERPHARM</v>
      </c>
      <c r="X78" s="2" t="str">
        <f t="shared" si="29"/>
        <v>ELDERPHARM</v>
      </c>
      <c r="Y78" s="1" t="str">
        <f t="shared" si="30"/>
        <v>Elder Pharmaceuticals</v>
      </c>
      <c r="Z78" s="1" t="str">
        <f t="shared" si="31"/>
        <v>Elder Pharmaceuticals</v>
      </c>
      <c r="AA78" s="1" t="str">
        <f t="shared" si="33"/>
        <v>Elder Pharmaceuticals</v>
      </c>
      <c r="AB78" s="16" t="str">
        <f t="shared" si="34"/>
        <v>77|Elder Pharmaceuticals|PHARMACEUTICALS|UKNOWN|532322|ELDERPHARM|INE975A01015|EP9|pharmaceuticals||ELDER|ELDER-PHARMA|ELDER||||elder-pharmaceuticals|</v>
      </c>
    </row>
    <row r="79" spans="1:28" x14ac:dyDescent="0.25">
      <c r="A79" s="11">
        <f t="shared" si="23"/>
        <v>78</v>
      </c>
      <c r="B79" s="11" t="s">
        <v>547</v>
      </c>
      <c r="C79" s="11" t="s">
        <v>159</v>
      </c>
      <c r="D79" s="11" t="s">
        <v>652</v>
      </c>
      <c r="E79" s="11">
        <v>531599</v>
      </c>
      <c r="F79" s="11" t="s">
        <v>547</v>
      </c>
      <c r="G79" s="11" t="s">
        <v>548</v>
      </c>
      <c r="H79" s="11" t="s">
        <v>547</v>
      </c>
      <c r="I79" s="6" t="str">
        <f t="shared" si="14"/>
        <v>pharmaceuticals</v>
      </c>
      <c r="J79" s="7"/>
      <c r="K79" s="10" t="s">
        <v>301</v>
      </c>
      <c r="L79" s="10" t="s">
        <v>302</v>
      </c>
      <c r="M79" s="9" t="s">
        <v>301</v>
      </c>
      <c r="N79" s="9"/>
      <c r="O79" s="8"/>
      <c r="P79" s="8"/>
      <c r="Q79" s="6" t="str">
        <f t="shared" si="32"/>
        <v>fdc</v>
      </c>
      <c r="R79" s="15"/>
      <c r="S79" s="4" t="str">
        <f t="shared" si="24"/>
        <v>FDC</v>
      </c>
      <c r="T79" s="4" t="str">
        <f t="shared" si="25"/>
        <v>FDC</v>
      </c>
      <c r="U79" s="5" t="str">
        <f t="shared" si="26"/>
        <v>FDC</v>
      </c>
      <c r="V79" s="4" t="str">
        <f t="shared" si="27"/>
        <v>FDC</v>
      </c>
      <c r="W79" s="3" t="str">
        <f t="shared" si="28"/>
        <v>FDC</v>
      </c>
      <c r="X79" s="2" t="str">
        <f t="shared" si="29"/>
        <v>FDC</v>
      </c>
      <c r="Y79" s="1" t="str">
        <f t="shared" si="30"/>
        <v>FDC</v>
      </c>
      <c r="Z79" s="1" t="str">
        <f t="shared" si="31"/>
        <v>FDC</v>
      </c>
      <c r="AA79" s="1" t="str">
        <f t="shared" si="33"/>
        <v>FDC</v>
      </c>
      <c r="AB79" s="16" t="str">
        <f t="shared" si="34"/>
        <v>78|FDC|PHARMACEUTICALS|UKNOWN|531599|FDC|INE258B01022|FDC|pharmaceuticals||FDCL|FDC-LTD|FDCL||||fdc|</v>
      </c>
    </row>
    <row r="80" spans="1:28" x14ac:dyDescent="0.25">
      <c r="A80" s="11">
        <f t="shared" si="23"/>
        <v>79</v>
      </c>
      <c r="B80" s="11" t="s">
        <v>549</v>
      </c>
      <c r="C80" s="11" t="s">
        <v>159</v>
      </c>
      <c r="D80" s="11" t="s">
        <v>652</v>
      </c>
      <c r="E80" s="11">
        <v>532545</v>
      </c>
      <c r="F80" s="11" t="s">
        <v>550</v>
      </c>
      <c r="G80" s="11" t="s">
        <v>551</v>
      </c>
      <c r="H80" s="11" t="s">
        <v>552</v>
      </c>
      <c r="I80" s="6" t="str">
        <f t="shared" si="14"/>
        <v>pharmaceuticals</v>
      </c>
      <c r="J80" s="7"/>
      <c r="K80" s="10" t="s">
        <v>303</v>
      </c>
      <c r="L80" s="10" t="s">
        <v>304</v>
      </c>
      <c r="M80" s="9" t="s">
        <v>303</v>
      </c>
      <c r="N80" s="9"/>
      <c r="O80" s="8"/>
      <c r="P80" s="8"/>
      <c r="Q80" s="6" t="str">
        <f t="shared" si="32"/>
        <v>fresenius-kabi-oncology</v>
      </c>
      <c r="R80" s="15"/>
      <c r="S80" s="4" t="str">
        <f t="shared" si="24"/>
        <v>Fresenius Kabi Oncology</v>
      </c>
      <c r="T80" s="4" t="str">
        <f t="shared" si="25"/>
        <v>FKONCO</v>
      </c>
      <c r="U80" s="5" t="str">
        <f t="shared" si="26"/>
        <v>FKONCO</v>
      </c>
      <c r="V80" s="4" t="str">
        <f t="shared" si="27"/>
        <v>FKONCO</v>
      </c>
      <c r="W80" s="3" t="str">
        <f t="shared" si="28"/>
        <v>FKONCO</v>
      </c>
      <c r="X80" s="2" t="str">
        <f t="shared" si="29"/>
        <v>FKONCO</v>
      </c>
      <c r="Y80" s="1" t="str">
        <f t="shared" si="30"/>
        <v>Fresenius Kabi Oncology</v>
      </c>
      <c r="Z80" s="1" t="str">
        <f t="shared" si="31"/>
        <v>Fresenius Kabi Oncology</v>
      </c>
      <c r="AA80" s="1" t="str">
        <f t="shared" si="33"/>
        <v>Fresenius Kabi Oncology</v>
      </c>
      <c r="AB80" s="16" t="str">
        <f t="shared" si="34"/>
        <v>79|Fresenius Kabi Oncology|PHARMACEUTICALS|UKNOWN|532545|FKONCO|INE575G01010|FKO01|pharmaceuticals||DBPH|FRESENIUS-KABI-ONCO|DBPH||||fresenius-kabi-oncology|</v>
      </c>
    </row>
    <row r="81" spans="1:28" x14ac:dyDescent="0.25">
      <c r="A81" s="11">
        <f t="shared" si="23"/>
        <v>80</v>
      </c>
      <c r="B81" s="11" t="s">
        <v>553</v>
      </c>
      <c r="C81" s="11" t="s">
        <v>159</v>
      </c>
      <c r="D81" s="11" t="s">
        <v>652</v>
      </c>
      <c r="E81" s="11">
        <v>506803</v>
      </c>
      <c r="F81" s="11" t="s">
        <v>554</v>
      </c>
      <c r="G81" s="11" t="s">
        <v>555</v>
      </c>
      <c r="H81" s="11" t="s">
        <v>556</v>
      </c>
      <c r="I81" s="6" t="str">
        <f t="shared" si="14"/>
        <v>pharmaceuticals</v>
      </c>
      <c r="J81" s="7"/>
      <c r="K81" s="10" t="s">
        <v>305</v>
      </c>
      <c r="L81" s="10" t="s">
        <v>306</v>
      </c>
      <c r="M81" s="9" t="s">
        <v>305</v>
      </c>
      <c r="N81" s="9"/>
      <c r="O81" s="8"/>
      <c r="P81" s="8"/>
      <c r="Q81" s="6" t="str">
        <f t="shared" si="32"/>
        <v>fulford-(india)</v>
      </c>
      <c r="R81" s="15"/>
      <c r="S81" s="4" t="str">
        <f t="shared" si="24"/>
        <v>Fulford (India)</v>
      </c>
      <c r="T81" s="4" t="str">
        <f t="shared" si="25"/>
        <v>FULFORD</v>
      </c>
      <c r="U81" s="5" t="str">
        <f t="shared" si="26"/>
        <v>FULFORD</v>
      </c>
      <c r="V81" s="4" t="str">
        <f t="shared" si="27"/>
        <v>FULFORD</v>
      </c>
      <c r="W81" s="3" t="str">
        <f t="shared" si="28"/>
        <v>FULFORD</v>
      </c>
      <c r="X81" s="2" t="str">
        <f t="shared" si="29"/>
        <v>FULFORD</v>
      </c>
      <c r="Y81" s="1" t="str">
        <f t="shared" si="30"/>
        <v>Fulford (India)</v>
      </c>
      <c r="Z81" s="1" t="str">
        <f t="shared" si="31"/>
        <v>Fulford (India)</v>
      </c>
      <c r="AA81" s="1" t="str">
        <f t="shared" si="33"/>
        <v>Fulford (India)</v>
      </c>
      <c r="AB81" s="16" t="str">
        <f t="shared" si="34"/>
        <v>80|Fulford (India)|PHARMACEUTICALS|UKNOWN|506803|FULFORD|INE521A01017|FI13|pharmaceuticals||FLFD|FULFORD-INDIA|FLFD||||fulford-(india)|</v>
      </c>
    </row>
    <row r="82" spans="1:28" x14ac:dyDescent="0.25">
      <c r="A82" s="11">
        <f t="shared" si="23"/>
        <v>81</v>
      </c>
      <c r="B82" s="11" t="s">
        <v>557</v>
      </c>
      <c r="C82" s="11" t="s">
        <v>159</v>
      </c>
      <c r="D82" s="11" t="s">
        <v>652</v>
      </c>
      <c r="E82" s="11">
        <v>532296</v>
      </c>
      <c r="F82" s="11" t="s">
        <v>558</v>
      </c>
      <c r="G82" s="11" t="s">
        <v>559</v>
      </c>
      <c r="H82" s="11" t="s">
        <v>560</v>
      </c>
      <c r="I82" s="6" t="str">
        <f t="shared" si="14"/>
        <v>pharmaceuticals</v>
      </c>
      <c r="J82" s="7"/>
      <c r="K82" s="10" t="s">
        <v>307</v>
      </c>
      <c r="L82" s="10" t="s">
        <v>308</v>
      </c>
      <c r="M82" s="9" t="s">
        <v>307</v>
      </c>
      <c r="N82" s="9"/>
      <c r="O82" s="8"/>
      <c r="P82" s="8"/>
      <c r="Q82" s="6" t="str">
        <f t="shared" si="32"/>
        <v>glenmark-pharma</v>
      </c>
      <c r="R82" s="15"/>
      <c r="S82" s="4" t="str">
        <f t="shared" si="24"/>
        <v>Glenmark Pharma</v>
      </c>
      <c r="T82" s="4" t="str">
        <f t="shared" si="25"/>
        <v>GLENMARK</v>
      </c>
      <c r="U82" s="5" t="str">
        <f t="shared" si="26"/>
        <v>GLENMARK</v>
      </c>
      <c r="V82" s="4" t="str">
        <f t="shared" si="27"/>
        <v>GLENMARK</v>
      </c>
      <c r="W82" s="3" t="str">
        <f t="shared" si="28"/>
        <v>GLENMARK</v>
      </c>
      <c r="X82" s="2" t="str">
        <f t="shared" si="29"/>
        <v>GLENMARK</v>
      </c>
      <c r="Y82" s="1" t="str">
        <f t="shared" si="30"/>
        <v>Glenmark Pharma</v>
      </c>
      <c r="Z82" s="1" t="str">
        <f t="shared" si="31"/>
        <v>Glenmark Pharma</v>
      </c>
      <c r="AA82" s="1" t="str">
        <f t="shared" si="33"/>
        <v>Glenmark Pharma</v>
      </c>
      <c r="AB82" s="16" t="str">
        <f t="shared" si="34"/>
        <v>81|Glenmark Pharma|PHARMACEUTICALS|UKNOWN|532296|GLENMARK|INE935A01035|GP08|pharmaceuticals||GLPH|GLENMARK-PHARMA|GLPH||||glenmark-pharma|</v>
      </c>
    </row>
    <row r="83" spans="1:28" x14ac:dyDescent="0.25">
      <c r="A83" s="11">
        <f t="shared" si="23"/>
        <v>82</v>
      </c>
      <c r="B83" s="11" t="s">
        <v>561</v>
      </c>
      <c r="C83" s="11" t="s">
        <v>159</v>
      </c>
      <c r="D83" s="11" t="s">
        <v>652</v>
      </c>
      <c r="E83" s="11">
        <v>500660</v>
      </c>
      <c r="F83" s="11" t="s">
        <v>562</v>
      </c>
      <c r="G83" s="11" t="s">
        <v>563</v>
      </c>
      <c r="H83" s="11" t="s">
        <v>564</v>
      </c>
      <c r="I83" s="6" t="str">
        <f t="shared" si="14"/>
        <v>pharmaceuticals</v>
      </c>
      <c r="J83" s="7"/>
      <c r="K83" s="10" t="s">
        <v>309</v>
      </c>
      <c r="L83" s="10" t="s">
        <v>310</v>
      </c>
      <c r="M83" s="9" t="s">
        <v>309</v>
      </c>
      <c r="N83" s="9"/>
      <c r="O83" s="8"/>
      <c r="P83" s="8"/>
      <c r="Q83" s="6" t="str">
        <f t="shared" si="32"/>
        <v>glaxosmithkline-pharmaceuticals</v>
      </c>
      <c r="R83" s="15"/>
      <c r="S83" s="4" t="str">
        <f t="shared" si="24"/>
        <v>GlaxoSmithKline Pharmaceuticals</v>
      </c>
      <c r="T83" s="4" t="str">
        <f t="shared" si="25"/>
        <v>GLAXO</v>
      </c>
      <c r="U83" s="5" t="str">
        <f t="shared" si="26"/>
        <v>GLAXO</v>
      </c>
      <c r="V83" s="4" t="str">
        <f t="shared" si="27"/>
        <v>GLAXO</v>
      </c>
      <c r="W83" s="3" t="str">
        <f t="shared" si="28"/>
        <v>GLAXO</v>
      </c>
      <c r="X83" s="2" t="str">
        <f t="shared" si="29"/>
        <v>GLAXO</v>
      </c>
      <c r="Y83" s="1" t="str">
        <f t="shared" si="30"/>
        <v>GlaxoSmithKline Pharmaceuticals</v>
      </c>
      <c r="Z83" s="1" t="str">
        <f t="shared" si="31"/>
        <v>GlaxoSmithKline Pharmaceuticals</v>
      </c>
      <c r="AA83" s="1" t="str">
        <f t="shared" si="33"/>
        <v>GlaxoSmithKline Pharmaceuticals</v>
      </c>
      <c r="AB83" s="16" t="str">
        <f t="shared" si="34"/>
        <v>82|GlaxoSmithKline Pharmaceuticals|PHARMACEUTICALS|UKNOWN|500660|GLAXO|INE159A01016|GSK|pharmaceuticals||GLXO|GSK-PHARMA|GLXO||||glaxosmithkline-pharmaceuticals|</v>
      </c>
    </row>
    <row r="84" spans="1:28" x14ac:dyDescent="0.25">
      <c r="A84" s="11">
        <f t="shared" si="23"/>
        <v>83</v>
      </c>
      <c r="B84" s="11" t="s">
        <v>565</v>
      </c>
      <c r="C84" s="11" t="s">
        <v>159</v>
      </c>
      <c r="D84" s="11" t="s">
        <v>652</v>
      </c>
      <c r="E84" s="11">
        <v>524494</v>
      </c>
      <c r="F84" s="11" t="s">
        <v>566</v>
      </c>
      <c r="G84" s="11" t="s">
        <v>567</v>
      </c>
      <c r="H84" s="11" t="s">
        <v>568</v>
      </c>
      <c r="I84" s="6" t="str">
        <f t="shared" si="14"/>
        <v>pharmaceuticals</v>
      </c>
      <c r="J84" s="7"/>
      <c r="K84" s="10" t="s">
        <v>311</v>
      </c>
      <c r="L84" s="10" t="s">
        <v>312</v>
      </c>
      <c r="M84" s="9" t="s">
        <v>311</v>
      </c>
      <c r="N84" s="9"/>
      <c r="O84" s="8"/>
      <c r="P84" s="8"/>
      <c r="Q84" s="6" t="str">
        <f t="shared" si="32"/>
        <v>ipca-laboratories</v>
      </c>
      <c r="R84" s="15"/>
      <c r="S84" s="4" t="str">
        <f t="shared" si="24"/>
        <v>Ipca Laboratories</v>
      </c>
      <c r="T84" s="4" t="str">
        <f t="shared" si="25"/>
        <v>IPCALAB</v>
      </c>
      <c r="U84" s="5" t="str">
        <f t="shared" si="26"/>
        <v>IPCALAB</v>
      </c>
      <c r="V84" s="4" t="str">
        <f t="shared" si="27"/>
        <v>IPCALAB</v>
      </c>
      <c r="W84" s="3" t="str">
        <f t="shared" si="28"/>
        <v>IPCALAB</v>
      </c>
      <c r="X84" s="2" t="str">
        <f t="shared" si="29"/>
        <v>IPCALAB</v>
      </c>
      <c r="Y84" s="1" t="str">
        <f t="shared" si="30"/>
        <v>Ipca Laboratories</v>
      </c>
      <c r="Z84" s="1" t="str">
        <f t="shared" si="31"/>
        <v>Ipca Laboratories</v>
      </c>
      <c r="AA84" s="1" t="str">
        <f t="shared" si="33"/>
        <v>Ipca Laboratories</v>
      </c>
      <c r="AB84" s="16" t="str">
        <f t="shared" si="34"/>
        <v>83|Ipca Laboratories|PHARMACEUTICALS|UKNOWN|524494|IPCALAB|INE571A01020|IL|pharmaceuticals||IPLB|IPCA-LABS|IPLB||||ipca-laboratories|</v>
      </c>
    </row>
    <row r="85" spans="1:28" x14ac:dyDescent="0.25">
      <c r="A85" s="11">
        <f t="shared" si="23"/>
        <v>84</v>
      </c>
      <c r="B85" s="11" t="s">
        <v>569</v>
      </c>
      <c r="C85" s="11" t="s">
        <v>159</v>
      </c>
      <c r="D85" s="11" t="s">
        <v>652</v>
      </c>
      <c r="E85" s="11">
        <v>506943</v>
      </c>
      <c r="F85" s="11" t="s">
        <v>570</v>
      </c>
      <c r="G85" s="11" t="s">
        <v>571</v>
      </c>
      <c r="H85" s="11" t="s">
        <v>572</v>
      </c>
      <c r="I85" s="6" t="str">
        <f t="shared" si="14"/>
        <v>pharmaceuticals</v>
      </c>
      <c r="J85" s="7"/>
      <c r="K85" s="10" t="s">
        <v>313</v>
      </c>
      <c r="L85" s="10" t="s">
        <v>314</v>
      </c>
      <c r="M85" s="9" t="s">
        <v>313</v>
      </c>
      <c r="N85" s="9"/>
      <c r="O85" s="8"/>
      <c r="P85" s="8"/>
      <c r="Q85" s="6" t="str">
        <f t="shared" si="32"/>
        <v>jb-chemicals-and-pharmaceuticals</v>
      </c>
      <c r="R85" s="15"/>
      <c r="S85" s="4" t="str">
        <f t="shared" si="24"/>
        <v>JB Chemicals and Pharmaceuticals</v>
      </c>
      <c r="T85" s="4" t="str">
        <f t="shared" si="25"/>
        <v>JBCHEPHARM</v>
      </c>
      <c r="U85" s="5" t="str">
        <f t="shared" si="26"/>
        <v>JBCHEPHARM</v>
      </c>
      <c r="V85" s="4" t="str">
        <f t="shared" si="27"/>
        <v>JBCHEPHARM</v>
      </c>
      <c r="W85" s="3" t="str">
        <f t="shared" si="28"/>
        <v>JBCHEPHARM</v>
      </c>
      <c r="X85" s="2" t="str">
        <f t="shared" si="29"/>
        <v>JBCHEPHARM</v>
      </c>
      <c r="Y85" s="1" t="str">
        <f t="shared" si="30"/>
        <v>JB Chemicals and Pharmaceuticals</v>
      </c>
      <c r="Z85" s="1" t="str">
        <f t="shared" si="31"/>
        <v>JB Chemicals and Pharmaceuticals</v>
      </c>
      <c r="AA85" s="1" t="str">
        <f t="shared" si="33"/>
        <v>JB Chemicals and Pharmaceuticals</v>
      </c>
      <c r="AB85" s="16" t="str">
        <f t="shared" si="34"/>
        <v>84|JB Chemicals and Pharmaceuticals|PHARMACEUTICALS|UKNOWN|506943|JBCHEPHARM|INE572A01028|JBC01|pharmaceuticals||JBCH|JBCHEMICALS|JBCH||||jb-chemicals-and-pharmaceuticals|</v>
      </c>
    </row>
    <row r="86" spans="1:28" x14ac:dyDescent="0.25">
      <c r="A86" s="11">
        <f t="shared" si="23"/>
        <v>85</v>
      </c>
      <c r="B86" s="11" t="s">
        <v>573</v>
      </c>
      <c r="C86" s="11" t="s">
        <v>159</v>
      </c>
      <c r="D86" s="11" t="s">
        <v>652</v>
      </c>
      <c r="E86" s="11">
        <v>530019</v>
      </c>
      <c r="F86" s="11" t="s">
        <v>574</v>
      </c>
      <c r="G86" s="11" t="s">
        <v>575</v>
      </c>
      <c r="H86" s="11" t="s">
        <v>576</v>
      </c>
      <c r="I86" s="6" t="str">
        <f t="shared" si="14"/>
        <v>pharmaceuticals</v>
      </c>
      <c r="J86" s="7"/>
      <c r="K86" s="10" t="s">
        <v>315</v>
      </c>
      <c r="L86" s="10" t="s">
        <v>316</v>
      </c>
      <c r="M86" s="9" t="s">
        <v>315</v>
      </c>
      <c r="N86" s="9"/>
      <c r="O86" s="8"/>
      <c r="P86" s="8"/>
      <c r="Q86" s="6" t="str">
        <f t="shared" si="32"/>
        <v>jubilant-life-sciences</v>
      </c>
      <c r="R86" s="15"/>
      <c r="S86" s="4" t="str">
        <f t="shared" si="24"/>
        <v>Jubilant Life Sciences</v>
      </c>
      <c r="T86" s="4" t="str">
        <f t="shared" si="25"/>
        <v>JUBILANT</v>
      </c>
      <c r="U86" s="5" t="str">
        <f t="shared" si="26"/>
        <v>JUBILANT</v>
      </c>
      <c r="V86" s="4" t="str">
        <f t="shared" si="27"/>
        <v>JUBILANT</v>
      </c>
      <c r="W86" s="3" t="str">
        <f t="shared" si="28"/>
        <v>JUBILANT</v>
      </c>
      <c r="X86" s="2" t="str">
        <f t="shared" si="29"/>
        <v>JUBILANT</v>
      </c>
      <c r="Y86" s="1" t="str">
        <f t="shared" si="30"/>
        <v>Jubilant Life Sciences</v>
      </c>
      <c r="Z86" s="1" t="str">
        <f t="shared" si="31"/>
        <v>Jubilant Life Sciences</v>
      </c>
      <c r="AA86" s="1" t="str">
        <f t="shared" si="33"/>
        <v>Jubilant Life Sciences</v>
      </c>
      <c r="AB86" s="16" t="str">
        <f t="shared" si="34"/>
        <v>85|Jubilant Life Sciences|PHARMACEUTICALS|UKNOWN|530019|JUBILANT|INE700A01033|JO03|pharmaceuticals||JUBOL|JUBILANT-LIFE-SCIENCES|JUBOL||||jubilant-life-sciences|</v>
      </c>
    </row>
    <row r="87" spans="1:28" x14ac:dyDescent="0.25">
      <c r="A87" s="11">
        <f t="shared" si="23"/>
        <v>86</v>
      </c>
      <c r="B87" s="11" t="s">
        <v>271</v>
      </c>
      <c r="C87" s="11" t="s">
        <v>159</v>
      </c>
      <c r="D87" s="11" t="s">
        <v>652</v>
      </c>
      <c r="E87" s="11">
        <v>500257</v>
      </c>
      <c r="F87" s="11" t="s">
        <v>577</v>
      </c>
      <c r="G87" s="11" t="s">
        <v>578</v>
      </c>
      <c r="H87" s="11" t="s">
        <v>579</v>
      </c>
      <c r="I87" s="6" t="str">
        <f t="shared" si="14"/>
        <v>pharmaceuticals</v>
      </c>
      <c r="J87" s="7"/>
      <c r="K87" s="10" t="s">
        <v>317</v>
      </c>
      <c r="L87" s="10" t="s">
        <v>318</v>
      </c>
      <c r="M87" s="9" t="s">
        <v>317</v>
      </c>
      <c r="N87" s="9"/>
      <c r="O87" s="8"/>
      <c r="P87" s="8"/>
      <c r="Q87" s="6" t="str">
        <f t="shared" si="32"/>
        <v>lupin</v>
      </c>
      <c r="R87" s="15"/>
      <c r="S87" s="4" t="str">
        <f t="shared" si="24"/>
        <v>Lupin</v>
      </c>
      <c r="T87" s="4" t="str">
        <f t="shared" si="25"/>
        <v>LUPIN</v>
      </c>
      <c r="U87" s="5" t="str">
        <f t="shared" si="26"/>
        <v>LUPIN</v>
      </c>
      <c r="V87" s="4" t="str">
        <f t="shared" si="27"/>
        <v>LUPIN</v>
      </c>
      <c r="W87" s="3" t="str">
        <f t="shared" si="28"/>
        <v>LUPIN</v>
      </c>
      <c r="X87" s="2" t="str">
        <f t="shared" si="29"/>
        <v>LUPIN</v>
      </c>
      <c r="Y87" s="1" t="str">
        <f t="shared" si="30"/>
        <v>Lupin</v>
      </c>
      <c r="Z87" s="1" t="str">
        <f t="shared" si="31"/>
        <v>Lupin</v>
      </c>
      <c r="AA87" s="1" t="str">
        <f t="shared" si="33"/>
        <v>Lupin</v>
      </c>
      <c r="AB87" s="16" t="str">
        <f t="shared" si="34"/>
        <v>86|Lupin|PHARMACEUTICALS|UKNOWN|500257|LUPIN|INE326A01037|L|pharmaceuticals||LUPL|LUPIN-LTD|LUPL||||lupin|</v>
      </c>
    </row>
    <row r="88" spans="1:28" x14ac:dyDescent="0.25">
      <c r="A88" s="11">
        <f t="shared" si="23"/>
        <v>87</v>
      </c>
      <c r="B88" s="11" t="s">
        <v>580</v>
      </c>
      <c r="C88" s="11" t="s">
        <v>159</v>
      </c>
      <c r="D88" s="11" t="s">
        <v>652</v>
      </c>
      <c r="E88" s="11">
        <v>500126</v>
      </c>
      <c r="F88" s="11" t="s">
        <v>581</v>
      </c>
      <c r="G88" s="11" t="s">
        <v>582</v>
      </c>
      <c r="H88" s="11" t="s">
        <v>583</v>
      </c>
      <c r="I88" s="6" t="str">
        <f t="shared" si="14"/>
        <v>pharmaceuticals</v>
      </c>
      <c r="J88" s="7"/>
      <c r="K88" s="10" t="s">
        <v>319</v>
      </c>
      <c r="L88" s="10" t="s">
        <v>320</v>
      </c>
      <c r="M88" s="9" t="s">
        <v>319</v>
      </c>
      <c r="N88" s="9"/>
      <c r="O88" s="8"/>
      <c r="P88" s="8"/>
      <c r="Q88" s="6" t="str">
        <f t="shared" si="32"/>
        <v>merck</v>
      </c>
      <c r="R88" s="15"/>
      <c r="S88" s="4" t="str">
        <f t="shared" si="24"/>
        <v>Merck</v>
      </c>
      <c r="T88" s="4" t="str">
        <f t="shared" si="25"/>
        <v>MERCK</v>
      </c>
      <c r="U88" s="5" t="str">
        <f t="shared" si="26"/>
        <v>MERCK</v>
      </c>
      <c r="V88" s="4" t="str">
        <f t="shared" si="27"/>
        <v>MERCK</v>
      </c>
      <c r="W88" s="3" t="str">
        <f t="shared" si="28"/>
        <v>MERCK</v>
      </c>
      <c r="X88" s="2" t="str">
        <f t="shared" si="29"/>
        <v>MERCK</v>
      </c>
      <c r="Y88" s="1" t="str">
        <f t="shared" si="30"/>
        <v>Merck</v>
      </c>
      <c r="Z88" s="1" t="str">
        <f t="shared" si="31"/>
        <v>Merck</v>
      </c>
      <c r="AA88" s="1" t="str">
        <f t="shared" si="33"/>
        <v>Merck</v>
      </c>
      <c r="AB88" s="16" t="str">
        <f t="shared" si="34"/>
        <v>87|Merck|PHARMACEUTICALS|UKNOWN|500126|MERCK|INE199A01012|M12|pharmaceuticals||EMER|MERCK-LTD|EMER||||merck|</v>
      </c>
    </row>
    <row r="89" spans="1:28" x14ac:dyDescent="0.25">
      <c r="A89" s="11">
        <f t="shared" si="23"/>
        <v>88</v>
      </c>
      <c r="B89" s="11" t="s">
        <v>584</v>
      </c>
      <c r="C89" s="11" t="s">
        <v>159</v>
      </c>
      <c r="D89" s="11" t="s">
        <v>652</v>
      </c>
      <c r="E89" s="11">
        <v>524816</v>
      </c>
      <c r="F89" s="11" t="s">
        <v>585</v>
      </c>
      <c r="G89" s="11" t="s">
        <v>586</v>
      </c>
      <c r="H89" s="11" t="s">
        <v>587</v>
      </c>
      <c r="I89" s="6" t="str">
        <f t="shared" si="14"/>
        <v>pharmaceuticals</v>
      </c>
      <c r="J89" s="7"/>
      <c r="K89" s="10" t="s">
        <v>321</v>
      </c>
      <c r="L89" s="10" t="s">
        <v>322</v>
      </c>
      <c r="M89" s="9" t="s">
        <v>321</v>
      </c>
      <c r="N89" s="9"/>
      <c r="O89" s="8"/>
      <c r="P89" s="8"/>
      <c r="Q89" s="6" t="str">
        <f t="shared" si="32"/>
        <v>natco-pharma</v>
      </c>
      <c r="R89" s="15"/>
      <c r="S89" s="4" t="str">
        <f t="shared" si="24"/>
        <v>Natco Pharma</v>
      </c>
      <c r="T89" s="4" t="str">
        <f t="shared" si="25"/>
        <v>NATCOPHARM</v>
      </c>
      <c r="U89" s="5" t="str">
        <f t="shared" si="26"/>
        <v>NATCOPHARM</v>
      </c>
      <c r="V89" s="4" t="str">
        <f t="shared" si="27"/>
        <v>NATCOPHARM</v>
      </c>
      <c r="W89" s="3" t="str">
        <f t="shared" si="28"/>
        <v>NATCOPHARM</v>
      </c>
      <c r="X89" s="2" t="str">
        <f t="shared" si="29"/>
        <v>NATCOPHARM</v>
      </c>
      <c r="Y89" s="1" t="str">
        <f t="shared" si="30"/>
        <v>Natco Pharma</v>
      </c>
      <c r="Z89" s="1" t="str">
        <f t="shared" si="31"/>
        <v>Natco Pharma</v>
      </c>
      <c r="AA89" s="1" t="str">
        <f t="shared" si="33"/>
        <v>Natco Pharma</v>
      </c>
      <c r="AB89" s="16" t="str">
        <f t="shared" si="34"/>
        <v>88|Natco Pharma|PHARMACEUTICALS|UKNOWN|524816|NATCOPHARM|INE987B01018|NP07|pharmaceuticals||NTPH|NATCO-PHARMA|NTPH||||natco-pharma|</v>
      </c>
    </row>
    <row r="90" spans="1:28" x14ac:dyDescent="0.25">
      <c r="A90" s="11">
        <f t="shared" si="23"/>
        <v>89</v>
      </c>
      <c r="B90" s="11" t="s">
        <v>588</v>
      </c>
      <c r="C90" s="11" t="s">
        <v>159</v>
      </c>
      <c r="D90" s="11" t="s">
        <v>652</v>
      </c>
      <c r="E90" s="11">
        <v>500672</v>
      </c>
      <c r="F90" s="11" t="s">
        <v>589</v>
      </c>
      <c r="G90" s="11" t="s">
        <v>590</v>
      </c>
      <c r="H90" s="11" t="s">
        <v>591</v>
      </c>
      <c r="I90" s="6" t="str">
        <f t="shared" si="14"/>
        <v>pharmaceuticals</v>
      </c>
      <c r="J90" s="7"/>
      <c r="K90" s="10" t="s">
        <v>323</v>
      </c>
      <c r="L90" s="10" t="s">
        <v>324</v>
      </c>
      <c r="M90" s="9" t="s">
        <v>323</v>
      </c>
      <c r="N90" s="9"/>
      <c r="O90" s="8"/>
      <c r="P90" s="8"/>
      <c r="Q90" s="6" t="str">
        <f t="shared" si="32"/>
        <v>novartis-india</v>
      </c>
      <c r="R90" s="15"/>
      <c r="S90" s="4" t="str">
        <f t="shared" si="24"/>
        <v>Novartis India</v>
      </c>
      <c r="T90" s="4" t="str">
        <f t="shared" si="25"/>
        <v>NOVARTIND</v>
      </c>
      <c r="U90" s="5" t="str">
        <f t="shared" si="26"/>
        <v>NOVARTIND</v>
      </c>
      <c r="V90" s="4" t="str">
        <f t="shared" si="27"/>
        <v>NOVARTIND</v>
      </c>
      <c r="W90" s="3" t="str">
        <f t="shared" si="28"/>
        <v>NOVARTIND</v>
      </c>
      <c r="X90" s="2" t="str">
        <f t="shared" si="29"/>
        <v>NOVARTIND</v>
      </c>
      <c r="Y90" s="1" t="str">
        <f t="shared" si="30"/>
        <v>Novartis India</v>
      </c>
      <c r="Z90" s="1" t="str">
        <f t="shared" si="31"/>
        <v>Novartis India</v>
      </c>
      <c r="AA90" s="1" t="str">
        <f t="shared" si="33"/>
        <v>Novartis India</v>
      </c>
      <c r="AB90" s="16" t="str">
        <f t="shared" si="34"/>
        <v>89|Novartis India|PHARMACEUTICALS|UKNOWN|500672|NOVARTIND|INE234A01025|NI01|pharmaceuticals||NVRT|NOVARTIS|NVRT||||novartis-india|</v>
      </c>
    </row>
    <row r="91" spans="1:28" x14ac:dyDescent="0.25">
      <c r="A91" s="11">
        <f t="shared" si="23"/>
        <v>90</v>
      </c>
      <c r="B91" s="11" t="s">
        <v>592</v>
      </c>
      <c r="C91" s="11" t="s">
        <v>159</v>
      </c>
      <c r="D91" s="11" t="s">
        <v>652</v>
      </c>
      <c r="E91" s="11">
        <v>524372</v>
      </c>
      <c r="F91" s="11" t="s">
        <v>593</v>
      </c>
      <c r="G91" s="11" t="s">
        <v>594</v>
      </c>
      <c r="H91" s="11" t="s">
        <v>595</v>
      </c>
      <c r="I91" s="6" t="str">
        <f t="shared" si="14"/>
        <v>pharmaceuticals</v>
      </c>
      <c r="J91" s="7"/>
      <c r="K91" s="10" t="s">
        <v>325</v>
      </c>
      <c r="L91" s="10" t="s">
        <v>326</v>
      </c>
      <c r="M91" s="9" t="s">
        <v>325</v>
      </c>
      <c r="N91" s="9"/>
      <c r="O91" s="8"/>
      <c r="P91" s="8"/>
      <c r="Q91" s="6" t="str">
        <f t="shared" si="32"/>
        <v>orchid-chemicals-and-pharmaceuticals</v>
      </c>
      <c r="R91" s="15"/>
      <c r="S91" s="4" t="str">
        <f t="shared" si="24"/>
        <v>Orchid Chemicals and Pharmaceuticals</v>
      </c>
      <c r="T91" s="4" t="str">
        <f t="shared" si="25"/>
        <v>ORCHIDCHEM</v>
      </c>
      <c r="U91" s="5" t="str">
        <f t="shared" si="26"/>
        <v>ORCHIDCHEM</v>
      </c>
      <c r="V91" s="4" t="str">
        <f t="shared" si="27"/>
        <v>ORCHIDCHEM</v>
      </c>
      <c r="W91" s="3" t="str">
        <f t="shared" si="28"/>
        <v>ORCHIDCHEM</v>
      </c>
      <c r="X91" s="2" t="str">
        <f t="shared" si="29"/>
        <v>ORCHIDCHEM</v>
      </c>
      <c r="Y91" s="1" t="str">
        <f t="shared" si="30"/>
        <v>Orchid Chemicals and Pharmaceuticals</v>
      </c>
      <c r="Z91" s="1" t="str">
        <f t="shared" si="31"/>
        <v>Orchid Chemicals and Pharmaceuticals</v>
      </c>
      <c r="AA91" s="1" t="str">
        <f t="shared" si="33"/>
        <v>Orchid Chemicals and Pharmaceuticals</v>
      </c>
      <c r="AB91" s="16" t="str">
        <f t="shared" si="34"/>
        <v>90|Orchid Chemicals and Pharmaceuticals|PHARMACEUTICALS|UKNOWN|524372|ORCHIDCHEM|INE191A01019|OCP|pharmaceuticals||ORCHID|ORCHID-CHEMICALS|ORCHID||||orchid-chemicals-and-pharmaceuticals|</v>
      </c>
    </row>
    <row r="92" spans="1:28" x14ac:dyDescent="0.25">
      <c r="A92" s="11">
        <f t="shared" si="23"/>
        <v>91</v>
      </c>
      <c r="B92" s="11" t="s">
        <v>596</v>
      </c>
      <c r="C92" s="11" t="s">
        <v>159</v>
      </c>
      <c r="D92" s="11" t="s">
        <v>652</v>
      </c>
      <c r="E92" s="11">
        <v>531349</v>
      </c>
      <c r="F92" s="11" t="s">
        <v>597</v>
      </c>
      <c r="G92" s="11" t="s">
        <v>598</v>
      </c>
      <c r="H92" s="11" t="s">
        <v>599</v>
      </c>
      <c r="I92" s="6" t="str">
        <f t="shared" si="14"/>
        <v>pharmaceuticals</v>
      </c>
      <c r="J92" s="7"/>
      <c r="K92" s="10" t="s">
        <v>327</v>
      </c>
      <c r="L92" s="10" t="s">
        <v>328</v>
      </c>
      <c r="M92" s="9" t="s">
        <v>327</v>
      </c>
      <c r="N92" s="9"/>
      <c r="O92" s="8"/>
      <c r="P92" s="8"/>
      <c r="Q92" s="6" t="str">
        <f t="shared" si="32"/>
        <v>panacea-biotec</v>
      </c>
      <c r="R92" s="15"/>
      <c r="S92" s="4" t="str">
        <f t="shared" si="24"/>
        <v>Panacea Biotec</v>
      </c>
      <c r="T92" s="4" t="str">
        <f t="shared" si="25"/>
        <v>PANACEABIO</v>
      </c>
      <c r="U92" s="5" t="str">
        <f t="shared" si="26"/>
        <v>PANACEABIO</v>
      </c>
      <c r="V92" s="4" t="str">
        <f t="shared" si="27"/>
        <v>PANACEABIO</v>
      </c>
      <c r="W92" s="3" t="str">
        <f t="shared" si="28"/>
        <v>PANACEABIO</v>
      </c>
      <c r="X92" s="2" t="str">
        <f t="shared" si="29"/>
        <v>PANACEABIO</v>
      </c>
      <c r="Y92" s="1" t="str">
        <f t="shared" si="30"/>
        <v>Panacea Biotec</v>
      </c>
      <c r="Z92" s="1" t="str">
        <f t="shared" si="31"/>
        <v>Panacea Biotec</v>
      </c>
      <c r="AA92" s="1" t="str">
        <f t="shared" si="33"/>
        <v>Panacea Biotec</v>
      </c>
      <c r="AB92" s="16" t="str">
        <f t="shared" si="34"/>
        <v>91|Panacea Biotec|PHARMACEUTICALS|UKNOWN|531349|PANACEABIO|INE922B01023|PB02|pharmaceuticals||PANB|PANACEA-BIOTECH|PANB||||panacea-biotec|</v>
      </c>
    </row>
    <row r="93" spans="1:28" x14ac:dyDescent="0.25">
      <c r="A93" s="11">
        <f t="shared" si="23"/>
        <v>92</v>
      </c>
      <c r="B93" s="11" t="s">
        <v>600</v>
      </c>
      <c r="C93" s="11" t="s">
        <v>159</v>
      </c>
      <c r="D93" s="11" t="s">
        <v>652</v>
      </c>
      <c r="E93" s="11">
        <v>500680</v>
      </c>
      <c r="F93" s="11" t="s">
        <v>330</v>
      </c>
      <c r="G93" s="11" t="s">
        <v>601</v>
      </c>
      <c r="H93" s="11" t="s">
        <v>602</v>
      </c>
      <c r="I93" s="6" t="str">
        <f t="shared" si="14"/>
        <v>pharmaceuticals</v>
      </c>
      <c r="J93" s="7"/>
      <c r="K93" s="10" t="s">
        <v>329</v>
      </c>
      <c r="L93" s="10" t="s">
        <v>330</v>
      </c>
      <c r="M93" s="9" t="s">
        <v>329</v>
      </c>
      <c r="N93" s="9"/>
      <c r="O93" s="8"/>
      <c r="P93" s="8"/>
      <c r="Q93" s="6" t="str">
        <f t="shared" si="32"/>
        <v>pfizer</v>
      </c>
      <c r="R93" s="15"/>
      <c r="S93" s="4" t="str">
        <f t="shared" si="24"/>
        <v>Pfizer</v>
      </c>
      <c r="T93" s="4" t="str">
        <f t="shared" si="25"/>
        <v>PFIZER</v>
      </c>
      <c r="U93" s="5" t="str">
        <f t="shared" si="26"/>
        <v>PFIZER</v>
      </c>
      <c r="V93" s="4" t="str">
        <f t="shared" si="27"/>
        <v>PFIZER</v>
      </c>
      <c r="W93" s="3" t="str">
        <f t="shared" si="28"/>
        <v>PFIZER</v>
      </c>
      <c r="X93" s="2" t="str">
        <f t="shared" si="29"/>
        <v>PFIZER</v>
      </c>
      <c r="Y93" s="1" t="str">
        <f t="shared" si="30"/>
        <v>Pfizer</v>
      </c>
      <c r="Z93" s="1" t="str">
        <f t="shared" si="31"/>
        <v>Pfizer</v>
      </c>
      <c r="AA93" s="1" t="str">
        <f t="shared" si="33"/>
        <v>Pfizer</v>
      </c>
      <c r="AB93" s="16" t="str">
        <f t="shared" si="34"/>
        <v>92|Pfizer|PHARMACEUTICALS|UKNOWN|500680|PFIZER|INE182A01018|P|pharmaceuticals||PFIZ|PFIZER|PFIZ||||pfizer|</v>
      </c>
    </row>
    <row r="94" spans="1:28" x14ac:dyDescent="0.25">
      <c r="A94" s="11">
        <f t="shared" si="23"/>
        <v>93</v>
      </c>
      <c r="B94" s="11" t="s">
        <v>603</v>
      </c>
      <c r="C94" s="11" t="s">
        <v>159</v>
      </c>
      <c r="D94" s="11" t="s">
        <v>652</v>
      </c>
      <c r="E94" s="11">
        <v>500302</v>
      </c>
      <c r="F94" s="11" t="s">
        <v>604</v>
      </c>
      <c r="G94" s="11" t="s">
        <v>605</v>
      </c>
      <c r="H94" s="11" t="s">
        <v>606</v>
      </c>
      <c r="I94" s="6" t="str">
        <f t="shared" ref="I94:I157" si="35">LOWER(SUBSTITUTE(SUBSTITUTE(C94," ",""),"-",""))</f>
        <v>pharmaceuticals</v>
      </c>
      <c r="J94" s="7"/>
      <c r="K94" s="10" t="s">
        <v>331</v>
      </c>
      <c r="L94" s="10" t="s">
        <v>332</v>
      </c>
      <c r="M94" s="9" t="s">
        <v>331</v>
      </c>
      <c r="N94" s="9"/>
      <c r="O94" s="8"/>
      <c r="P94" s="8"/>
      <c r="Q94" s="6" t="str">
        <f t="shared" si="32"/>
        <v>piramal-enterprises</v>
      </c>
      <c r="R94" s="15"/>
      <c r="S94" s="4" t="str">
        <f t="shared" si="24"/>
        <v>Piramal Enterprises</v>
      </c>
      <c r="T94" s="4" t="str">
        <f t="shared" si="25"/>
        <v>PEL</v>
      </c>
      <c r="U94" s="5" t="str">
        <f t="shared" si="26"/>
        <v>PEL</v>
      </c>
      <c r="V94" s="4" t="str">
        <f t="shared" si="27"/>
        <v>PEL</v>
      </c>
      <c r="W94" s="3" t="str">
        <f t="shared" si="28"/>
        <v>PEL</v>
      </c>
      <c r="X94" s="2" t="str">
        <f t="shared" si="29"/>
        <v>PEL</v>
      </c>
      <c r="Y94" s="1" t="str">
        <f t="shared" si="30"/>
        <v>Piramal Enterprises</v>
      </c>
      <c r="Z94" s="1" t="str">
        <f t="shared" si="31"/>
        <v>Piramal Enterprises</v>
      </c>
      <c r="AA94" s="1" t="str">
        <f t="shared" si="33"/>
        <v>Piramal Enterprises</v>
      </c>
      <c r="AB94" s="16" t="str">
        <f t="shared" si="34"/>
        <v>93|Piramal Enterprises|PHARMACEUTICALS|UKNOWN|500302|PEL|INE140A01024|PH05|pharmaceuticals||NCHP|PIRAMAL-ENTERPRISES|NCHP||||piramal-enterprises|</v>
      </c>
    </row>
    <row r="95" spans="1:28" x14ac:dyDescent="0.25">
      <c r="A95" s="11">
        <f t="shared" si="23"/>
        <v>94</v>
      </c>
      <c r="B95" s="11" t="s">
        <v>607</v>
      </c>
      <c r="C95" s="11" t="s">
        <v>159</v>
      </c>
      <c r="D95" s="11" t="s">
        <v>652</v>
      </c>
      <c r="E95" s="11">
        <v>532739</v>
      </c>
      <c r="F95" s="11" t="s">
        <v>608</v>
      </c>
      <c r="G95" s="11" t="s">
        <v>609</v>
      </c>
      <c r="H95" s="11" t="s">
        <v>610</v>
      </c>
      <c r="I95" s="6" t="str">
        <f t="shared" si="35"/>
        <v>pharmaceuticals</v>
      </c>
      <c r="J95" s="7"/>
      <c r="K95" s="10" t="s">
        <v>333</v>
      </c>
      <c r="L95" s="10" t="s">
        <v>334</v>
      </c>
      <c r="M95" s="9" t="s">
        <v>333</v>
      </c>
      <c r="N95" s="9"/>
      <c r="O95" s="8"/>
      <c r="P95" s="8"/>
      <c r="Q95" s="6" t="str">
        <f t="shared" si="32"/>
        <v>plethico-pharmaceuticals</v>
      </c>
      <c r="R95" s="15"/>
      <c r="S95" s="4" t="str">
        <f t="shared" si="24"/>
        <v>Plethico Pharmaceuticals</v>
      </c>
      <c r="T95" s="4" t="str">
        <f t="shared" si="25"/>
        <v>PLETHICO</v>
      </c>
      <c r="U95" s="5" t="str">
        <f t="shared" si="26"/>
        <v>PLETHICO</v>
      </c>
      <c r="V95" s="4" t="str">
        <f t="shared" si="27"/>
        <v>PLETHICO</v>
      </c>
      <c r="W95" s="3" t="str">
        <f t="shared" si="28"/>
        <v>PLETHICO</v>
      </c>
      <c r="X95" s="2" t="str">
        <f t="shared" si="29"/>
        <v>PLETHICO</v>
      </c>
      <c r="Y95" s="1" t="str">
        <f t="shared" si="30"/>
        <v>Plethico Pharmaceuticals</v>
      </c>
      <c r="Z95" s="1" t="str">
        <f t="shared" si="31"/>
        <v>Plethico Pharmaceuticals</v>
      </c>
      <c r="AA95" s="1" t="str">
        <f t="shared" si="33"/>
        <v>Plethico Pharmaceuticals</v>
      </c>
      <c r="AB95" s="16" t="str">
        <f t="shared" si="34"/>
        <v>94|Plethico Pharmaceuticals|PHARMACEUTICALS|UKNOWN|532739|PLETHICO|INE491H01018|PP30|pharmaceuticals||PLPL|PLETHICO-PHARMA|PLPL||||plethico-pharmaceuticals|</v>
      </c>
    </row>
    <row r="96" spans="1:28" x14ac:dyDescent="0.25">
      <c r="A96" s="11">
        <f t="shared" ref="A96:A159" si="36">ROW()-1</f>
        <v>95</v>
      </c>
      <c r="B96" s="11" t="s">
        <v>611</v>
      </c>
      <c r="C96" s="11" t="s">
        <v>159</v>
      </c>
      <c r="D96" s="11" t="s">
        <v>652</v>
      </c>
      <c r="E96" s="11">
        <v>500359</v>
      </c>
      <c r="F96" s="11" t="s">
        <v>612</v>
      </c>
      <c r="G96" s="11" t="s">
        <v>613</v>
      </c>
      <c r="H96" s="11" t="s">
        <v>614</v>
      </c>
      <c r="I96" s="6" t="str">
        <f t="shared" si="35"/>
        <v>pharmaceuticals</v>
      </c>
      <c r="J96" s="7"/>
      <c r="K96" s="10" t="s">
        <v>335</v>
      </c>
      <c r="L96" s="10" t="s">
        <v>336</v>
      </c>
      <c r="M96" s="9" t="s">
        <v>335</v>
      </c>
      <c r="N96" s="9"/>
      <c r="O96" s="8"/>
      <c r="P96" s="8"/>
      <c r="Q96" s="6" t="str">
        <f t="shared" si="32"/>
        <v>ranbaxy-laboratories</v>
      </c>
      <c r="R96" s="15"/>
      <c r="S96" s="4" t="str">
        <f t="shared" si="24"/>
        <v>Ranbaxy Laboratories</v>
      </c>
      <c r="T96" s="4" t="str">
        <f t="shared" si="25"/>
        <v>RANBAXY</v>
      </c>
      <c r="U96" s="5" t="str">
        <f t="shared" si="26"/>
        <v>RANBAXY</v>
      </c>
      <c r="V96" s="4" t="str">
        <f t="shared" si="27"/>
        <v>RANBAXY</v>
      </c>
      <c r="W96" s="3" t="str">
        <f t="shared" si="28"/>
        <v>RANBAXY</v>
      </c>
      <c r="X96" s="2" t="str">
        <f t="shared" si="29"/>
        <v>RANBAXY</v>
      </c>
      <c r="Y96" s="1" t="str">
        <f t="shared" si="30"/>
        <v>Ranbaxy Laboratories</v>
      </c>
      <c r="Z96" s="1" t="str">
        <f t="shared" si="31"/>
        <v>Ranbaxy Laboratories</v>
      </c>
      <c r="AA96" s="1" t="str">
        <f t="shared" si="33"/>
        <v>Ranbaxy Laboratories</v>
      </c>
      <c r="AB96" s="16" t="str">
        <f t="shared" si="34"/>
        <v>95|Ranbaxy Laboratories|PHARMACEUTICALS|UKNOWN|500359|RANBAXY|INE015A01028|RL|pharmaceuticals||RANB|RANBAXY-LAB|RANB||||ranbaxy-laboratories|</v>
      </c>
    </row>
    <row r="97" spans="1:28" x14ac:dyDescent="0.25">
      <c r="A97" s="11">
        <f t="shared" si="36"/>
        <v>96</v>
      </c>
      <c r="B97" s="11" t="s">
        <v>615</v>
      </c>
      <c r="C97" s="11" t="s">
        <v>159</v>
      </c>
      <c r="D97" s="11" t="s">
        <v>652</v>
      </c>
      <c r="E97" s="11">
        <v>500674</v>
      </c>
      <c r="F97" s="11" t="s">
        <v>616</v>
      </c>
      <c r="G97" s="11" t="s">
        <v>617</v>
      </c>
      <c r="H97" s="11" t="s">
        <v>618</v>
      </c>
      <c r="I97" s="6" t="str">
        <f t="shared" si="35"/>
        <v>pharmaceuticals</v>
      </c>
      <c r="J97" s="7"/>
      <c r="K97" s="10" t="s">
        <v>337</v>
      </c>
      <c r="L97" s="10" t="s">
        <v>338</v>
      </c>
      <c r="M97" s="9" t="s">
        <v>337</v>
      </c>
      <c r="N97" s="9"/>
      <c r="O97" s="8"/>
      <c r="P97" s="8"/>
      <c r="Q97" s="6" t="str">
        <f t="shared" si="32"/>
        <v>sanofi-india</v>
      </c>
      <c r="R97" s="15"/>
      <c r="S97" s="4" t="str">
        <f t="shared" si="24"/>
        <v>Sanofi India</v>
      </c>
      <c r="T97" s="4" t="str">
        <f t="shared" si="25"/>
        <v>SANOFI</v>
      </c>
      <c r="U97" s="5" t="str">
        <f t="shared" si="26"/>
        <v>SANOFI</v>
      </c>
      <c r="V97" s="4" t="str">
        <f t="shared" si="27"/>
        <v>SANOFI</v>
      </c>
      <c r="W97" s="3" t="str">
        <f t="shared" si="28"/>
        <v>SANOFI</v>
      </c>
      <c r="X97" s="2" t="str">
        <f t="shared" si="29"/>
        <v>SANOFI</v>
      </c>
      <c r="Y97" s="1" t="str">
        <f t="shared" si="30"/>
        <v>Sanofi India</v>
      </c>
      <c r="Z97" s="1" t="str">
        <f t="shared" si="31"/>
        <v>Sanofi India</v>
      </c>
      <c r="AA97" s="1" t="str">
        <f t="shared" si="33"/>
        <v>Sanofi India</v>
      </c>
      <c r="AB97" s="16" t="str">
        <f t="shared" si="34"/>
        <v>96|Sanofi India|PHARMACEUTICALS|UKNOWN|500674|SANOFI|INE058A01010|AP26|pharmaceuticals||HOCM|SANOFI-INDIA|HOCM||||sanofi-india|</v>
      </c>
    </row>
    <row r="98" spans="1:28" x14ac:dyDescent="0.25">
      <c r="A98" s="11">
        <f t="shared" si="36"/>
        <v>97</v>
      </c>
      <c r="B98" s="11" t="s">
        <v>619</v>
      </c>
      <c r="C98" s="11" t="s">
        <v>159</v>
      </c>
      <c r="D98" s="11" t="s">
        <v>652</v>
      </c>
      <c r="E98" s="11">
        <v>524552</v>
      </c>
      <c r="F98" s="11" t="s">
        <v>620</v>
      </c>
      <c r="G98" s="11" t="s">
        <v>621</v>
      </c>
      <c r="H98" s="11" t="s">
        <v>622</v>
      </c>
      <c r="I98" s="6" t="str">
        <f t="shared" si="35"/>
        <v>pharmaceuticals</v>
      </c>
      <c r="J98" s="7"/>
      <c r="K98" s="10" t="s">
        <v>339</v>
      </c>
      <c r="L98" s="10" t="s">
        <v>340</v>
      </c>
      <c r="M98" s="9" t="s">
        <v>339</v>
      </c>
      <c r="N98" s="9"/>
      <c r="O98" s="8"/>
      <c r="P98" s="8"/>
      <c r="Q98" s="6" t="str">
        <f t="shared" si="32"/>
        <v>shasun-pharmaceuticals</v>
      </c>
      <c r="R98" s="15"/>
      <c r="S98" s="4" t="str">
        <f t="shared" ref="S98:S106" si="37">HYPERLINK($AE$1 &amp; I98 &amp; "/" &amp;  LOWER(B98) &amp;  "/" &amp; H98,B98)</f>
        <v>Shasun Pharmaceuticals</v>
      </c>
      <c r="T98" s="4" t="str">
        <f t="shared" ref="T98:T106" si="38">HYPERLINK( $AE$4 &amp; G98,F98 )</f>
        <v>SHASUNPHAR</v>
      </c>
      <c r="U98" s="5" t="str">
        <f t="shared" ref="U98:U106" si="39">HYPERLINK( $AE$2 &amp; K98,F98)</f>
        <v>SHASUNPHAR</v>
      </c>
      <c r="V98" s="4" t="str">
        <f t="shared" ref="V98:V106" si="40">HYPERLINK( $AE$3 &amp; F98,F98)</f>
        <v>SHASUNPHAR</v>
      </c>
      <c r="W98" s="3" t="str">
        <f t="shared" ref="W98:W106" si="41">HYPERLINK( $AE$5 &amp; O98 &amp; "/" &amp; Q98 &amp; $AF$5,F98)</f>
        <v>SHASUNPHAR</v>
      </c>
      <c r="X98" s="2" t="str">
        <f t="shared" ref="X98:X106" si="42">HYPERLINK( $AE$6 &amp; M98,F98)</f>
        <v>SHASUNPHAR</v>
      </c>
      <c r="Y98" s="1" t="str">
        <f t="shared" ref="Y98:Y106" si="43">HYPERLINK($AE$7 &amp;J98,B98)</f>
        <v>Shasun Pharmaceuticals</v>
      </c>
      <c r="Z98" s="1" t="str">
        <f t="shared" ref="Z98:Z106" si="44">HYPERLINK($AE$8 &amp;J98,B98)</f>
        <v>Shasun Pharmaceuticals</v>
      </c>
      <c r="AA98" s="1" t="str">
        <f t="shared" si="33"/>
        <v>Shasun Pharmaceuticals</v>
      </c>
      <c r="AB98" s="16" t="str">
        <f t="shared" si="34"/>
        <v>97|Shasun Pharmaceuticals|PHARMACEUTICALS|UKNOWN|524552|SHASUNPHAR|INE317A01028|SCD|pharmaceuticals||SHSCH|SHASUN-PHARMA|SHSCH||||shasun-pharmaceuticals|</v>
      </c>
    </row>
    <row r="99" spans="1:28" x14ac:dyDescent="0.25">
      <c r="A99" s="11">
        <f t="shared" si="36"/>
        <v>98</v>
      </c>
      <c r="B99" s="11" t="s">
        <v>623</v>
      </c>
      <c r="C99" s="11" t="s">
        <v>159</v>
      </c>
      <c r="D99" s="11" t="s">
        <v>652</v>
      </c>
      <c r="E99" s="11">
        <v>512299</v>
      </c>
      <c r="F99" s="11" t="s">
        <v>624</v>
      </c>
      <c r="G99" s="11" t="s">
        <v>625</v>
      </c>
      <c r="H99" s="11" t="s">
        <v>626</v>
      </c>
      <c r="I99" s="6" t="str">
        <f t="shared" si="35"/>
        <v>pharmaceuticals</v>
      </c>
      <c r="J99" s="7"/>
      <c r="K99" s="10" t="s">
        <v>341</v>
      </c>
      <c r="L99" s="10" t="s">
        <v>342</v>
      </c>
      <c r="M99" s="9" t="s">
        <v>341</v>
      </c>
      <c r="N99" s="9"/>
      <c r="O99" s="8"/>
      <c r="P99" s="8"/>
      <c r="Q99" s="6" t="str">
        <f t="shared" si="32"/>
        <v>sterling-biotech</v>
      </c>
      <c r="R99" s="15"/>
      <c r="S99" s="4" t="str">
        <f t="shared" si="37"/>
        <v>Sterling Biotech</v>
      </c>
      <c r="T99" s="4" t="str">
        <f t="shared" si="38"/>
        <v>STERLINBIO</v>
      </c>
      <c r="U99" s="5" t="str">
        <f t="shared" si="39"/>
        <v>STERLINBIO</v>
      </c>
      <c r="V99" s="4" t="str">
        <f t="shared" si="40"/>
        <v>STERLINBIO</v>
      </c>
      <c r="W99" s="3" t="str">
        <f t="shared" si="41"/>
        <v>STERLINBIO</v>
      </c>
      <c r="X99" s="2" t="str">
        <f t="shared" si="42"/>
        <v>STERLINBIO</v>
      </c>
      <c r="Y99" s="1" t="str">
        <f t="shared" si="43"/>
        <v>Sterling Biotech</v>
      </c>
      <c r="Z99" s="1" t="str">
        <f t="shared" si="44"/>
        <v>Sterling Biotech</v>
      </c>
      <c r="AA99" s="1" t="str">
        <f t="shared" si="33"/>
        <v>Sterling Biotech</v>
      </c>
      <c r="AB99" s="16" t="str">
        <f t="shared" si="34"/>
        <v>98|Sterling Biotech|PHARMACEUTICALS|UKNOWN|512299|STERLINBIO|INE324C01038|SB11|pharmaceuticals||STEA|STERLING-BIOTECH|STEA||||sterling-biotech|</v>
      </c>
    </row>
    <row r="100" spans="1:28" x14ac:dyDescent="0.25">
      <c r="A100" s="11">
        <f t="shared" si="36"/>
        <v>99</v>
      </c>
      <c r="B100" s="11" t="s">
        <v>627</v>
      </c>
      <c r="C100" s="11" t="s">
        <v>159</v>
      </c>
      <c r="D100" s="11" t="s">
        <v>652</v>
      </c>
      <c r="E100" s="11">
        <v>532531</v>
      </c>
      <c r="F100" s="11" t="s">
        <v>628</v>
      </c>
      <c r="G100" s="11" t="s">
        <v>629</v>
      </c>
      <c r="H100" s="11" t="s">
        <v>630</v>
      </c>
      <c r="I100" s="6" t="str">
        <f t="shared" si="35"/>
        <v>pharmaceuticals</v>
      </c>
      <c r="J100" s="7"/>
      <c r="K100" s="10" t="s">
        <v>343</v>
      </c>
      <c r="L100" s="10" t="s">
        <v>344</v>
      </c>
      <c r="M100" s="9" t="s">
        <v>343</v>
      </c>
      <c r="N100" s="9"/>
      <c r="O100" s="8"/>
      <c r="P100" s="8"/>
      <c r="Q100" s="6" t="str">
        <f t="shared" si="32"/>
        <v>strides-arcolab</v>
      </c>
      <c r="R100" s="15"/>
      <c r="S100" s="4" t="str">
        <f t="shared" si="37"/>
        <v>Strides Arcolab</v>
      </c>
      <c r="T100" s="4" t="str">
        <f t="shared" si="38"/>
        <v>STAR</v>
      </c>
      <c r="U100" s="5" t="str">
        <f t="shared" si="39"/>
        <v>STAR</v>
      </c>
      <c r="V100" s="4" t="str">
        <f t="shared" si="40"/>
        <v>STAR</v>
      </c>
      <c r="W100" s="3" t="str">
        <f t="shared" si="41"/>
        <v>STAR</v>
      </c>
      <c r="X100" s="2" t="str">
        <f t="shared" si="42"/>
        <v>STAR</v>
      </c>
      <c r="Y100" s="1" t="str">
        <f t="shared" si="43"/>
        <v>Strides Arcolab</v>
      </c>
      <c r="Z100" s="1" t="str">
        <f t="shared" si="44"/>
        <v>Strides Arcolab</v>
      </c>
      <c r="AA100" s="1" t="str">
        <f t="shared" si="33"/>
        <v>Strides Arcolab</v>
      </c>
      <c r="AB100" s="16" t="str">
        <f t="shared" si="34"/>
        <v>99|Strides Arcolab|PHARMACEUTICALS|UKNOWN|532531|STAR|INE939A01011|SA10|pharmaceuticals||PLLB|STRIDES-ARCOLAB|PLLB||||strides-arcolab|</v>
      </c>
    </row>
    <row r="101" spans="1:28" x14ac:dyDescent="0.25">
      <c r="A101" s="11">
        <f t="shared" si="36"/>
        <v>100</v>
      </c>
      <c r="B101" s="11" t="s">
        <v>631</v>
      </c>
      <c r="C101" s="11" t="s">
        <v>159</v>
      </c>
      <c r="D101" s="11" t="s">
        <v>652</v>
      </c>
      <c r="E101" s="11">
        <v>500420</v>
      </c>
      <c r="F101" s="11" t="s">
        <v>632</v>
      </c>
      <c r="G101" s="11" t="s">
        <v>633</v>
      </c>
      <c r="H101" s="11" t="s">
        <v>634</v>
      </c>
      <c r="I101" s="6" t="str">
        <f t="shared" si="35"/>
        <v>pharmaceuticals</v>
      </c>
      <c r="J101" s="7"/>
      <c r="K101" s="10" t="s">
        <v>345</v>
      </c>
      <c r="L101" s="10" t="s">
        <v>346</v>
      </c>
      <c r="M101" s="9" t="s">
        <v>345</v>
      </c>
      <c r="N101" s="9"/>
      <c r="O101" s="8"/>
      <c r="P101" s="8"/>
      <c r="Q101" s="6" t="str">
        <f t="shared" si="32"/>
        <v>torrent-pharmaceuticals</v>
      </c>
      <c r="R101" s="15"/>
      <c r="S101" s="4" t="str">
        <f t="shared" si="37"/>
        <v>Torrent Pharmaceuticals</v>
      </c>
      <c r="T101" s="4" t="str">
        <f t="shared" si="38"/>
        <v>TORNTPHARM</v>
      </c>
      <c r="U101" s="5" t="str">
        <f t="shared" si="39"/>
        <v>TORNTPHARM</v>
      </c>
      <c r="V101" s="4" t="str">
        <f t="shared" si="40"/>
        <v>TORNTPHARM</v>
      </c>
      <c r="W101" s="3" t="str">
        <f t="shared" si="41"/>
        <v>TORNTPHARM</v>
      </c>
      <c r="X101" s="2" t="str">
        <f t="shared" si="42"/>
        <v>TORNTPHARM</v>
      </c>
      <c r="Y101" s="1" t="str">
        <f t="shared" si="43"/>
        <v>Torrent Pharmaceuticals</v>
      </c>
      <c r="Z101" s="1" t="str">
        <f t="shared" si="44"/>
        <v>Torrent Pharmaceuticals</v>
      </c>
      <c r="AA101" s="1" t="str">
        <f t="shared" si="33"/>
        <v>Torrent Pharmaceuticals</v>
      </c>
      <c r="AB101" s="16" t="str">
        <f t="shared" si="34"/>
        <v>100|Torrent Pharmaceuticals|PHARMACEUTICALS|UKNOWN|500420|TORNTPHARM|INE685A01028|TP06|pharmaceuticals||TORR|TORRENT-PHARMA|TORR||||torrent-pharmaceuticals|</v>
      </c>
    </row>
    <row r="102" spans="1:28" x14ac:dyDescent="0.25">
      <c r="A102" s="11">
        <f t="shared" si="36"/>
        <v>101</v>
      </c>
      <c r="B102" s="11" t="s">
        <v>635</v>
      </c>
      <c r="C102" s="11" t="s">
        <v>159</v>
      </c>
      <c r="D102" s="11" t="s">
        <v>652</v>
      </c>
      <c r="E102" s="11">
        <v>507747</v>
      </c>
      <c r="F102" s="11" t="s">
        <v>636</v>
      </c>
      <c r="G102" s="11" t="s">
        <v>637</v>
      </c>
      <c r="H102" s="11" t="s">
        <v>638</v>
      </c>
      <c r="I102" s="6" t="str">
        <f t="shared" si="35"/>
        <v>pharmaceuticals</v>
      </c>
      <c r="J102" s="7"/>
      <c r="K102" s="10" t="s">
        <v>347</v>
      </c>
      <c r="L102" s="10" t="s">
        <v>348</v>
      </c>
      <c r="M102" s="9" t="s">
        <v>347</v>
      </c>
      <c r="N102" s="9"/>
      <c r="O102" s="8"/>
      <c r="P102" s="8"/>
      <c r="Q102" s="6" t="str">
        <f t="shared" si="32"/>
        <v>ttk-healthcare</v>
      </c>
      <c r="R102" s="15"/>
      <c r="S102" s="4" t="str">
        <f t="shared" si="37"/>
        <v>TTK Healthcare</v>
      </c>
      <c r="T102" s="4" t="str">
        <f t="shared" si="38"/>
        <v>TTKHEALTH</v>
      </c>
      <c r="U102" s="5" t="str">
        <f t="shared" si="39"/>
        <v>TTKHEALTH</v>
      </c>
      <c r="V102" s="4" t="str">
        <f t="shared" si="40"/>
        <v>TTKHEALTH</v>
      </c>
      <c r="W102" s="3" t="str">
        <f t="shared" si="41"/>
        <v>TTKHEALTH</v>
      </c>
      <c r="X102" s="2" t="str">
        <f t="shared" si="42"/>
        <v>TTKHEALTH</v>
      </c>
      <c r="Y102" s="1" t="str">
        <f t="shared" si="43"/>
        <v>TTK Healthcare</v>
      </c>
      <c r="Z102" s="1" t="str">
        <f t="shared" si="44"/>
        <v>TTK Healthcare</v>
      </c>
      <c r="AA102" s="1" t="str">
        <f t="shared" si="33"/>
        <v>TTK Healthcare</v>
      </c>
      <c r="AB102" s="16" t="str">
        <f t="shared" si="34"/>
        <v>101|TTK Healthcare|PHARMACEUTICALS|UKNOWN|507747|TTKHEALTH|INE910C01018|TTK|pharmaceuticals||TTKP|TTK-HEALTHCARE|TTKP||||ttk-healthcare|</v>
      </c>
    </row>
    <row r="103" spans="1:28" x14ac:dyDescent="0.25">
      <c r="A103" s="11">
        <f t="shared" si="36"/>
        <v>102</v>
      </c>
      <c r="B103" s="11" t="s">
        <v>639</v>
      </c>
      <c r="C103" s="11" t="s">
        <v>159</v>
      </c>
      <c r="D103" s="11" t="s">
        <v>652</v>
      </c>
      <c r="E103" s="11">
        <v>506690</v>
      </c>
      <c r="F103" s="11" t="s">
        <v>640</v>
      </c>
      <c r="G103" s="11" t="s">
        <v>641</v>
      </c>
      <c r="H103" s="11" t="s">
        <v>642</v>
      </c>
      <c r="I103" s="6" t="str">
        <f t="shared" si="35"/>
        <v>pharmaceuticals</v>
      </c>
      <c r="J103" s="7"/>
      <c r="K103" s="10" t="s">
        <v>349</v>
      </c>
      <c r="L103" s="10" t="s">
        <v>350</v>
      </c>
      <c r="M103" s="9" t="s">
        <v>349</v>
      </c>
      <c r="N103" s="9"/>
      <c r="O103" s="8"/>
      <c r="P103" s="8"/>
      <c r="Q103" s="6" t="str">
        <f t="shared" si="32"/>
        <v>unichem-laboratories</v>
      </c>
      <c r="R103" s="15"/>
      <c r="S103" s="4" t="str">
        <f t="shared" si="37"/>
        <v>Unichem Laboratories</v>
      </c>
      <c r="T103" s="4" t="str">
        <f t="shared" si="38"/>
        <v>UNICHEMLAB</v>
      </c>
      <c r="U103" s="5" t="str">
        <f t="shared" si="39"/>
        <v>UNICHEMLAB</v>
      </c>
      <c r="V103" s="4" t="str">
        <f t="shared" si="40"/>
        <v>UNICHEMLAB</v>
      </c>
      <c r="W103" s="3" t="str">
        <f t="shared" si="41"/>
        <v>UNICHEMLAB</v>
      </c>
      <c r="X103" s="2" t="str">
        <f t="shared" si="42"/>
        <v>UNICHEMLAB</v>
      </c>
      <c r="Y103" s="1" t="str">
        <f t="shared" si="43"/>
        <v>Unichem Laboratories</v>
      </c>
      <c r="Z103" s="1" t="str">
        <f t="shared" si="44"/>
        <v>Unichem Laboratories</v>
      </c>
      <c r="AA103" s="1" t="str">
        <f t="shared" si="33"/>
        <v>Unichem Laboratories</v>
      </c>
      <c r="AB103" s="16" t="str">
        <f t="shared" si="34"/>
        <v>102|Unichem Laboratories|PHARMACEUTICALS|UKNOWN|506690|UNICHEMLAB|INE351A01035|UL02|pharmaceuticals||UNCHM|UNICHEM-LAB|UNCHM||||unichem-laboratories|</v>
      </c>
    </row>
    <row r="104" spans="1:28" x14ac:dyDescent="0.25">
      <c r="A104" s="11">
        <f t="shared" si="36"/>
        <v>103</v>
      </c>
      <c r="B104" s="11" t="s">
        <v>643</v>
      </c>
      <c r="C104" s="11" t="s">
        <v>159</v>
      </c>
      <c r="D104" s="11" t="s">
        <v>652</v>
      </c>
      <c r="E104" s="11">
        <v>526953</v>
      </c>
      <c r="F104" s="11" t="s">
        <v>644</v>
      </c>
      <c r="G104" s="11" t="s">
        <v>645</v>
      </c>
      <c r="H104" s="11" t="s">
        <v>646</v>
      </c>
      <c r="I104" s="6" t="str">
        <f t="shared" si="35"/>
        <v>pharmaceuticals</v>
      </c>
      <c r="J104" s="7"/>
      <c r="K104" s="10" t="s">
        <v>351</v>
      </c>
      <c r="L104" s="10" t="s">
        <v>352</v>
      </c>
      <c r="M104" s="9" t="s">
        <v>351</v>
      </c>
      <c r="N104" s="9"/>
      <c r="O104" s="8"/>
      <c r="P104" s="8"/>
      <c r="Q104" s="6" t="str">
        <f t="shared" si="32"/>
        <v>venus-remedies</v>
      </c>
      <c r="R104" s="15"/>
      <c r="S104" s="4" t="str">
        <f t="shared" si="37"/>
        <v>Venus Remedies</v>
      </c>
      <c r="T104" s="4" t="str">
        <f t="shared" si="38"/>
        <v>VENUSREM</v>
      </c>
      <c r="U104" s="5" t="str">
        <f t="shared" si="39"/>
        <v>VENUSREM</v>
      </c>
      <c r="V104" s="4" t="str">
        <f t="shared" si="40"/>
        <v>VENUSREM</v>
      </c>
      <c r="W104" s="3" t="str">
        <f t="shared" si="41"/>
        <v>VENUSREM</v>
      </c>
      <c r="X104" s="2" t="str">
        <f t="shared" si="42"/>
        <v>VENUSREM</v>
      </c>
      <c r="Y104" s="1" t="str">
        <f t="shared" si="43"/>
        <v>Venus Remedies</v>
      </c>
      <c r="Z104" s="1" t="str">
        <f t="shared" si="44"/>
        <v>Venus Remedies</v>
      </c>
      <c r="AA104" s="1" t="str">
        <f t="shared" si="33"/>
        <v>Venus Remedies</v>
      </c>
      <c r="AB104" s="16" t="str">
        <f t="shared" si="34"/>
        <v>103|Venus Remedies|PHARMACEUTICALS|UKNOWN|526953|VENUSREM|INE411B01019|VR01|pharmaceuticals||VSRM|VENUS-REMEDIES|VSRM||||venus-remedies|</v>
      </c>
    </row>
    <row r="105" spans="1:28" x14ac:dyDescent="0.25">
      <c r="A105" s="11">
        <f t="shared" si="36"/>
        <v>104</v>
      </c>
      <c r="B105" s="11" t="s">
        <v>647</v>
      </c>
      <c r="C105" s="11" t="s">
        <v>159</v>
      </c>
      <c r="D105" s="11" t="s">
        <v>652</v>
      </c>
      <c r="E105" s="11">
        <v>532300</v>
      </c>
      <c r="F105" s="11" t="s">
        <v>648</v>
      </c>
      <c r="G105" s="11" t="s">
        <v>649</v>
      </c>
      <c r="H105" s="11" t="s">
        <v>650</v>
      </c>
      <c r="I105" s="6" t="str">
        <f t="shared" si="35"/>
        <v>pharmaceuticals</v>
      </c>
      <c r="J105" s="7"/>
      <c r="K105" s="10" t="s">
        <v>353</v>
      </c>
      <c r="L105" s="10" t="s">
        <v>354</v>
      </c>
      <c r="M105" s="9" t="s">
        <v>353</v>
      </c>
      <c r="N105" s="9"/>
      <c r="O105" s="8"/>
      <c r="P105" s="8"/>
      <c r="Q105" s="6" t="str">
        <f t="shared" si="32"/>
        <v>wockhardt</v>
      </c>
      <c r="R105" s="15"/>
      <c r="S105" s="4" t="str">
        <f t="shared" si="37"/>
        <v>Wockhardt</v>
      </c>
      <c r="T105" s="4" t="str">
        <f t="shared" si="38"/>
        <v>WOCKPHARMA</v>
      </c>
      <c r="U105" s="5" t="str">
        <f t="shared" si="39"/>
        <v>WOCKPHARMA</v>
      </c>
      <c r="V105" s="4" t="str">
        <f t="shared" si="40"/>
        <v>WOCKPHARMA</v>
      </c>
      <c r="W105" s="3" t="str">
        <f t="shared" si="41"/>
        <v>WOCKPHARMA</v>
      </c>
      <c r="X105" s="2" t="str">
        <f t="shared" si="42"/>
        <v>WOCKPHARMA</v>
      </c>
      <c r="Y105" s="1" t="str">
        <f t="shared" si="43"/>
        <v>Wockhardt</v>
      </c>
      <c r="Z105" s="1" t="str">
        <f t="shared" si="44"/>
        <v>Wockhardt</v>
      </c>
      <c r="AA105" s="1" t="str">
        <f t="shared" si="33"/>
        <v>Wockhardt</v>
      </c>
      <c r="AB105" s="16" t="str">
        <f t="shared" si="34"/>
        <v>104|Wockhardt|PHARMACEUTICALS|UKNOWN|532300|WOCKPHARMA|INE049B01025|W05|pharmaceuticals||WOCK|WOCKHARDT-LTD|WOCK||||wockhardt|</v>
      </c>
    </row>
    <row r="106" spans="1:28" x14ac:dyDescent="0.25">
      <c r="A106" s="11">
        <f t="shared" si="36"/>
        <v>105</v>
      </c>
      <c r="B106" s="11" t="s">
        <v>651</v>
      </c>
      <c r="C106" s="11" t="s">
        <v>159</v>
      </c>
      <c r="D106" s="11" t="s">
        <v>652</v>
      </c>
      <c r="E106" s="11">
        <v>500095</v>
      </c>
      <c r="F106" s="11" t="s">
        <v>365</v>
      </c>
      <c r="G106" s="11" t="s">
        <v>367</v>
      </c>
      <c r="H106" s="11" t="s">
        <v>366</v>
      </c>
      <c r="I106" s="6" t="str">
        <f t="shared" si="35"/>
        <v>pharmaceuticals</v>
      </c>
      <c r="J106" s="7"/>
      <c r="K106" s="10" t="s">
        <v>355</v>
      </c>
      <c r="L106" s="10" t="s">
        <v>356</v>
      </c>
      <c r="M106" s="9" t="s">
        <v>355</v>
      </c>
      <c r="N106" s="9"/>
      <c r="O106" s="8"/>
      <c r="P106" s="8"/>
      <c r="Q106" s="6" t="str">
        <f t="shared" si="32"/>
        <v>wyeth</v>
      </c>
      <c r="R106" s="15"/>
      <c r="S106" s="4" t="str">
        <f t="shared" si="37"/>
        <v>Wyeth</v>
      </c>
      <c r="T106" s="4" t="str">
        <f t="shared" si="38"/>
        <v>WYETH</v>
      </c>
      <c r="U106" s="5" t="str">
        <f t="shared" si="39"/>
        <v>WYETH</v>
      </c>
      <c r="V106" s="4" t="str">
        <f t="shared" si="40"/>
        <v>WYETH</v>
      </c>
      <c r="W106" s="3" t="str">
        <f t="shared" si="41"/>
        <v>WYETH</v>
      </c>
      <c r="X106" s="2" t="str">
        <f t="shared" si="42"/>
        <v>WYETH</v>
      </c>
      <c r="Y106" s="1" t="str">
        <f t="shared" si="43"/>
        <v>Wyeth</v>
      </c>
      <c r="Z106" s="1" t="str">
        <f t="shared" si="44"/>
        <v>Wyeth</v>
      </c>
      <c r="AA106" s="1" t="str">
        <f t="shared" si="33"/>
        <v>Wyeth</v>
      </c>
      <c r="AB106" s="16" t="str">
        <f t="shared" si="34"/>
        <v>105|Wyeth|PHARMACEUTICALS|UKNOWN|500095|WYETH|INE378A01012|W11|pharmaceuticals||WYLD|WYETH-LTD|WYLD||||wyeth|</v>
      </c>
    </row>
    <row r="107" spans="1:28" x14ac:dyDescent="0.25">
      <c r="A107" s="11">
        <f t="shared" si="36"/>
        <v>106</v>
      </c>
      <c r="B107" t="s">
        <v>883</v>
      </c>
      <c r="C107" s="20" t="s">
        <v>73</v>
      </c>
      <c r="D107" s="11" t="s">
        <v>652</v>
      </c>
      <c r="E107" s="11"/>
      <c r="I107" s="6" t="str">
        <f t="shared" si="35"/>
        <v>bankspublicsector</v>
      </c>
      <c r="K107" t="s">
        <v>191</v>
      </c>
      <c r="L107" t="s">
        <v>656</v>
      </c>
      <c r="Q107" s="6" t="str">
        <f t="shared" si="32"/>
        <v>allahabad-bank</v>
      </c>
      <c r="S107" s="4" t="str">
        <f t="shared" ref="S107:S170" si="45">HYPERLINK($AE$1 &amp; I107 &amp; "/" &amp;  LOWER(B107) &amp;  "/" &amp; H107,B107)</f>
        <v>ALLAHABAD BANK</v>
      </c>
      <c r="T107" s="4">
        <f t="shared" ref="T107:T170" si="46">HYPERLINK( $AE$4 &amp; G107,F107 )</f>
        <v>0</v>
      </c>
      <c r="U107" s="5">
        <f t="shared" ref="U107:U170" si="47">HYPERLINK( $AE$2 &amp; K107,F107)</f>
        <v>0</v>
      </c>
      <c r="V107" s="4">
        <f t="shared" ref="V107:V170" si="48">HYPERLINK( $AE$3 &amp; F107,F107)</f>
        <v>0</v>
      </c>
      <c r="W107" s="3">
        <f t="shared" ref="W107:W170" si="49">HYPERLINK( $AE$5 &amp; O107 &amp; "/" &amp; Q107 &amp; $AF$5,F107)</f>
        <v>0</v>
      </c>
      <c r="X107" s="2">
        <f t="shared" ref="X107:X170" si="50">HYPERLINK( $AE$6 &amp; M107,F107)</f>
        <v>0</v>
      </c>
      <c r="Y107" s="1" t="str">
        <f t="shared" ref="Y107:Y170" si="51">HYPERLINK($AE$7 &amp;J107,B107)</f>
        <v>ALLAHABAD BANK</v>
      </c>
      <c r="Z107" s="1" t="str">
        <f t="shared" ref="Z107:Z170" si="52">HYPERLINK($AE$8 &amp;J107,B107)</f>
        <v>ALLAHABAD BANK</v>
      </c>
      <c r="AA107" s="1" t="str">
        <f t="shared" ref="AA107:AA170" si="53">HYPERLINK($AE$9 &amp;R107 &amp; ".cms",B107)</f>
        <v>ALLAHABAD BANK</v>
      </c>
      <c r="AB107" s="16" t="str">
        <f t="shared" ref="AB107:AB170" si="54">CONCATENATE(A107,"|",B107,"|",C107,"|",D107,"|",E107,"|",F107,"|",G107,"|",H107,"|",I107,"|",J107,"|",K107,"|",L107,"|",M107,"|",N107,"|",O107,"|",P107,"|",Q107,"|",R107)</f>
        <v>106|ALLAHABAD BANK|BANKS - PUBLIC SECTOR|UKNOWN|||||bankspublicsector||ALBK|ALLAHABAD-BANK|||||allahabad-bank|</v>
      </c>
    </row>
    <row r="108" spans="1:28" x14ac:dyDescent="0.25">
      <c r="A108" s="11">
        <f t="shared" si="36"/>
        <v>107</v>
      </c>
      <c r="B108" t="s">
        <v>882</v>
      </c>
      <c r="C108" s="20" t="s">
        <v>73</v>
      </c>
      <c r="D108" s="11" t="s">
        <v>652</v>
      </c>
      <c r="E108" s="11"/>
      <c r="I108" s="6" t="str">
        <f t="shared" si="35"/>
        <v>bankspublicsector</v>
      </c>
      <c r="K108" t="s">
        <v>1044</v>
      </c>
      <c r="L108" t="s">
        <v>1043</v>
      </c>
      <c r="Q108" s="6" t="str">
        <f t="shared" si="32"/>
        <v>andhra-bank</v>
      </c>
      <c r="S108" s="4" t="str">
        <f t="shared" si="45"/>
        <v>ANDHRA BANK</v>
      </c>
      <c r="T108" s="4">
        <f t="shared" si="46"/>
        <v>0</v>
      </c>
      <c r="U108" s="5">
        <f t="shared" si="47"/>
        <v>0</v>
      </c>
      <c r="V108" s="4">
        <f t="shared" si="48"/>
        <v>0</v>
      </c>
      <c r="W108" s="3">
        <f t="shared" si="49"/>
        <v>0</v>
      </c>
      <c r="X108" s="2">
        <f t="shared" si="50"/>
        <v>0</v>
      </c>
      <c r="Y108" s="1" t="str">
        <f t="shared" si="51"/>
        <v>ANDHRA BANK</v>
      </c>
      <c r="Z108" s="1" t="str">
        <f t="shared" si="52"/>
        <v>ANDHRA BANK</v>
      </c>
      <c r="AA108" s="1" t="str">
        <f t="shared" si="53"/>
        <v>ANDHRA BANK</v>
      </c>
      <c r="AB108" s="16" t="str">
        <f t="shared" si="54"/>
        <v>107|ANDHRA BANK|BANKS - PUBLIC SECTOR|UKNOWN|||||bankspublicsector||ANDBK|ANDHRA-BANK|||||andhra-bank|</v>
      </c>
    </row>
    <row r="109" spans="1:28" x14ac:dyDescent="0.25">
      <c r="A109" s="11">
        <f t="shared" si="36"/>
        <v>108</v>
      </c>
      <c r="B109" t="s">
        <v>881</v>
      </c>
      <c r="C109" s="11" t="s">
        <v>228</v>
      </c>
      <c r="D109" s="11" t="s">
        <v>652</v>
      </c>
      <c r="E109" s="11"/>
      <c r="I109" s="6" t="str">
        <f t="shared" si="35"/>
        <v>banksprivatesector</v>
      </c>
      <c r="K109" t="s">
        <v>681</v>
      </c>
      <c r="L109" t="s">
        <v>682</v>
      </c>
      <c r="Q109" s="6" t="str">
        <f t="shared" si="32"/>
        <v>axis-bank</v>
      </c>
      <c r="S109" s="4" t="str">
        <f t="shared" si="45"/>
        <v>AXIS BANK</v>
      </c>
      <c r="T109" s="4">
        <f t="shared" si="46"/>
        <v>0</v>
      </c>
      <c r="U109" s="5">
        <f t="shared" si="47"/>
        <v>0</v>
      </c>
      <c r="V109" s="4">
        <f t="shared" si="48"/>
        <v>0</v>
      </c>
      <c r="W109" s="3">
        <f t="shared" si="49"/>
        <v>0</v>
      </c>
      <c r="X109" s="2">
        <f t="shared" si="50"/>
        <v>0</v>
      </c>
      <c r="Y109" s="1" t="str">
        <f t="shared" si="51"/>
        <v>AXIS BANK</v>
      </c>
      <c r="Z109" s="1" t="str">
        <f t="shared" si="52"/>
        <v>AXIS BANK</v>
      </c>
      <c r="AA109" s="1" t="str">
        <f t="shared" si="53"/>
        <v>AXIS BANK</v>
      </c>
      <c r="AB109" s="16" t="str">
        <f t="shared" si="54"/>
        <v>108|AXIS BANK|BANKS - PRIVATE SECTOR|UKNOWN|||||banksprivatesector||UTIB|AXIS-BANK|||||axis-bank|</v>
      </c>
    </row>
    <row r="110" spans="1:28" x14ac:dyDescent="0.25">
      <c r="A110" s="11">
        <f t="shared" si="36"/>
        <v>109</v>
      </c>
      <c r="B110" t="s">
        <v>880</v>
      </c>
      <c r="C110" s="20" t="s">
        <v>73</v>
      </c>
      <c r="D110" s="11" t="s">
        <v>652</v>
      </c>
      <c r="E110" s="11"/>
      <c r="I110" s="6" t="str">
        <f t="shared" si="35"/>
        <v>bankspublicsector</v>
      </c>
      <c r="K110" t="s">
        <v>1042</v>
      </c>
      <c r="L110" t="s">
        <v>1041</v>
      </c>
      <c r="Q110" s="6" t="str">
        <f t="shared" si="32"/>
        <v>bank-of-baroda</v>
      </c>
      <c r="S110" s="4" t="str">
        <f t="shared" si="45"/>
        <v>BANK OF BARODA</v>
      </c>
      <c r="T110" s="4">
        <f t="shared" si="46"/>
        <v>0</v>
      </c>
      <c r="U110" s="5">
        <f t="shared" si="47"/>
        <v>0</v>
      </c>
      <c r="V110" s="4">
        <f t="shared" si="48"/>
        <v>0</v>
      </c>
      <c r="W110" s="3">
        <f t="shared" si="49"/>
        <v>0</v>
      </c>
      <c r="X110" s="2">
        <f t="shared" si="50"/>
        <v>0</v>
      </c>
      <c r="Y110" s="1" t="str">
        <f t="shared" si="51"/>
        <v>BANK OF BARODA</v>
      </c>
      <c r="Z110" s="1" t="str">
        <f t="shared" si="52"/>
        <v>BANK OF BARODA</v>
      </c>
      <c r="AA110" s="1" t="str">
        <f t="shared" si="53"/>
        <v>BANK OF BARODA</v>
      </c>
      <c r="AB110" s="16" t="str">
        <f t="shared" si="54"/>
        <v>109|BANK OF BARODA|BANKS - PUBLIC SECTOR|UKNOWN|||||bankspublicsector||BOB|BANK-OF-BARODA|||||bank-of-baroda|</v>
      </c>
    </row>
    <row r="111" spans="1:28" x14ac:dyDescent="0.25">
      <c r="A111" s="11">
        <f t="shared" si="36"/>
        <v>110</v>
      </c>
      <c r="B111" t="s">
        <v>879</v>
      </c>
      <c r="C111" s="20" t="s">
        <v>73</v>
      </c>
      <c r="D111" s="11" t="s">
        <v>652</v>
      </c>
      <c r="E111" s="11"/>
      <c r="I111" s="6" t="str">
        <f t="shared" si="35"/>
        <v>bankspublicsector</v>
      </c>
      <c r="K111" t="s">
        <v>1040</v>
      </c>
      <c r="L111" t="s">
        <v>1039</v>
      </c>
      <c r="Q111" s="6" t="str">
        <f t="shared" si="32"/>
        <v>bank-of-india</v>
      </c>
      <c r="S111" s="4" t="str">
        <f t="shared" si="45"/>
        <v>BANK OF INDIA</v>
      </c>
      <c r="T111" s="4">
        <f t="shared" si="46"/>
        <v>0</v>
      </c>
      <c r="U111" s="5">
        <f t="shared" si="47"/>
        <v>0</v>
      </c>
      <c r="V111" s="4">
        <f t="shared" si="48"/>
        <v>0</v>
      </c>
      <c r="W111" s="3">
        <f t="shared" si="49"/>
        <v>0</v>
      </c>
      <c r="X111" s="2">
        <f t="shared" si="50"/>
        <v>0</v>
      </c>
      <c r="Y111" s="1" t="str">
        <f t="shared" si="51"/>
        <v>BANK OF INDIA</v>
      </c>
      <c r="Z111" s="1" t="str">
        <f t="shared" si="52"/>
        <v>BANK OF INDIA</v>
      </c>
      <c r="AA111" s="1" t="str">
        <f t="shared" si="53"/>
        <v>BANK OF INDIA</v>
      </c>
      <c r="AB111" s="16" t="str">
        <f t="shared" si="54"/>
        <v>110|BANK OF INDIA|BANKS - PUBLIC SECTOR|UKNOWN|||||bankspublicsector||BOI|BANK-OF-INDIA|||||bank-of-india|</v>
      </c>
    </row>
    <row r="112" spans="1:28" x14ac:dyDescent="0.25">
      <c r="A112" s="11">
        <f t="shared" si="36"/>
        <v>111</v>
      </c>
      <c r="B112" t="s">
        <v>878</v>
      </c>
      <c r="C112" s="20" t="s">
        <v>73</v>
      </c>
      <c r="D112" s="11" t="s">
        <v>652</v>
      </c>
      <c r="E112" s="11"/>
      <c r="I112" s="6" t="str">
        <f t="shared" si="35"/>
        <v>bankspublicsector</v>
      </c>
      <c r="K112" t="s">
        <v>1038</v>
      </c>
      <c r="L112" t="s">
        <v>1037</v>
      </c>
      <c r="Q112" s="6" t="str">
        <f t="shared" si="32"/>
        <v>bank-of-maharashtra</v>
      </c>
      <c r="S112" s="4" t="str">
        <f t="shared" si="45"/>
        <v>BANK OF MAHARASHTRA</v>
      </c>
      <c r="T112" s="4">
        <f t="shared" si="46"/>
        <v>0</v>
      </c>
      <c r="U112" s="5">
        <f t="shared" si="47"/>
        <v>0</v>
      </c>
      <c r="V112" s="4">
        <f t="shared" si="48"/>
        <v>0</v>
      </c>
      <c r="W112" s="3">
        <f t="shared" si="49"/>
        <v>0</v>
      </c>
      <c r="X112" s="2">
        <f t="shared" si="50"/>
        <v>0</v>
      </c>
      <c r="Y112" s="1" t="str">
        <f t="shared" si="51"/>
        <v>BANK OF MAHARASHTRA</v>
      </c>
      <c r="Z112" s="1" t="str">
        <f t="shared" si="52"/>
        <v>BANK OF MAHARASHTRA</v>
      </c>
      <c r="AA112" s="1" t="str">
        <f t="shared" si="53"/>
        <v>BANK OF MAHARASHTRA</v>
      </c>
      <c r="AB112" s="16" t="str">
        <f t="shared" si="54"/>
        <v>111|BANK OF MAHARASHTRA|BANKS - PUBLIC SECTOR|UKNOWN|||||bankspublicsector||BKMAH|BANK-OF-MAHARASHTRA|||||bank-of-maharashtra|</v>
      </c>
    </row>
    <row r="113" spans="1:28" x14ac:dyDescent="0.25">
      <c r="A113" s="11">
        <f t="shared" si="36"/>
        <v>112</v>
      </c>
      <c r="B113" t="s">
        <v>877</v>
      </c>
      <c r="C113" s="20" t="s">
        <v>73</v>
      </c>
      <c r="D113" s="11" t="s">
        <v>652</v>
      </c>
      <c r="E113" s="11"/>
      <c r="I113" s="6" t="str">
        <f t="shared" si="35"/>
        <v>bankspublicsector</v>
      </c>
      <c r="K113" t="s">
        <v>1036</v>
      </c>
      <c r="L113" t="s">
        <v>1035</v>
      </c>
      <c r="Q113" s="6" t="str">
        <f t="shared" si="32"/>
        <v>canara-bank</v>
      </c>
      <c r="S113" s="4" t="str">
        <f t="shared" si="45"/>
        <v>CANARA BANK</v>
      </c>
      <c r="T113" s="4">
        <f t="shared" si="46"/>
        <v>0</v>
      </c>
      <c r="U113" s="5">
        <f t="shared" si="47"/>
        <v>0</v>
      </c>
      <c r="V113" s="4">
        <f t="shared" si="48"/>
        <v>0</v>
      </c>
      <c r="W113" s="3">
        <f t="shared" si="49"/>
        <v>0</v>
      </c>
      <c r="X113" s="2">
        <f t="shared" si="50"/>
        <v>0</v>
      </c>
      <c r="Y113" s="1" t="str">
        <f t="shared" si="51"/>
        <v>CANARA BANK</v>
      </c>
      <c r="Z113" s="1" t="str">
        <f t="shared" si="52"/>
        <v>CANARA BANK</v>
      </c>
      <c r="AA113" s="1" t="str">
        <f t="shared" si="53"/>
        <v>CANARA BANK</v>
      </c>
      <c r="AB113" s="16" t="str">
        <f t="shared" si="54"/>
        <v>112|CANARA BANK|BANKS - PUBLIC SECTOR|UKNOWN|||||bankspublicsector||CNRA|CANARA-BANK|||||canara-bank|</v>
      </c>
    </row>
    <row r="114" spans="1:28" x14ac:dyDescent="0.25">
      <c r="A114" s="11">
        <f t="shared" si="36"/>
        <v>113</v>
      </c>
      <c r="B114" t="s">
        <v>876</v>
      </c>
      <c r="C114" s="20" t="s">
        <v>228</v>
      </c>
      <c r="D114" s="11" t="s">
        <v>652</v>
      </c>
      <c r="E114" s="11"/>
      <c r="I114" s="6" t="str">
        <f t="shared" si="35"/>
        <v>banksprivatesector</v>
      </c>
      <c r="K114" t="s">
        <v>1034</v>
      </c>
      <c r="L114" t="s">
        <v>1033</v>
      </c>
      <c r="Q114" s="6" t="str">
        <f t="shared" si="32"/>
        <v>city-union-bank</v>
      </c>
      <c r="S114" s="4" t="str">
        <f t="shared" si="45"/>
        <v>CITY UNION BANK</v>
      </c>
      <c r="T114" s="4">
        <f t="shared" si="46"/>
        <v>0</v>
      </c>
      <c r="U114" s="5">
        <f t="shared" si="47"/>
        <v>0</v>
      </c>
      <c r="V114" s="4">
        <f t="shared" si="48"/>
        <v>0</v>
      </c>
      <c r="W114" s="3">
        <f t="shared" si="49"/>
        <v>0</v>
      </c>
      <c r="X114" s="2">
        <f t="shared" si="50"/>
        <v>0</v>
      </c>
      <c r="Y114" s="1" t="str">
        <f t="shared" si="51"/>
        <v>CITY UNION BANK</v>
      </c>
      <c r="Z114" s="1" t="str">
        <f t="shared" si="52"/>
        <v>CITY UNION BANK</v>
      </c>
      <c r="AA114" s="1" t="str">
        <f t="shared" si="53"/>
        <v>CITY UNION BANK</v>
      </c>
      <c r="AB114" s="16" t="str">
        <f t="shared" si="54"/>
        <v>113|CITY UNION BANK|BANKS - PRIVATE SECTOR|UKNOWN|||||banksprivatesector||CTUN|CITY-UNION-BANK|||||city-union-bank|</v>
      </c>
    </row>
    <row r="115" spans="1:28" x14ac:dyDescent="0.25">
      <c r="A115" s="11">
        <f t="shared" si="36"/>
        <v>114</v>
      </c>
      <c r="B115" t="s">
        <v>875</v>
      </c>
      <c r="C115" s="20" t="s">
        <v>73</v>
      </c>
      <c r="D115" s="11" t="s">
        <v>652</v>
      </c>
      <c r="E115" s="11"/>
      <c r="I115" s="6" t="str">
        <f t="shared" si="35"/>
        <v>bankspublicsector</v>
      </c>
      <c r="K115" t="s">
        <v>1032</v>
      </c>
      <c r="L115" t="s">
        <v>1031</v>
      </c>
      <c r="Q115" s="6" t="str">
        <f t="shared" si="32"/>
        <v>corporation-bank</v>
      </c>
      <c r="S115" s="4" t="str">
        <f t="shared" si="45"/>
        <v>CORPORATION BANK</v>
      </c>
      <c r="T115" s="4">
        <f t="shared" si="46"/>
        <v>0</v>
      </c>
      <c r="U115" s="5">
        <f t="shared" si="47"/>
        <v>0</v>
      </c>
      <c r="V115" s="4">
        <f t="shared" si="48"/>
        <v>0</v>
      </c>
      <c r="W115" s="3">
        <f t="shared" si="49"/>
        <v>0</v>
      </c>
      <c r="X115" s="2">
        <f t="shared" si="50"/>
        <v>0</v>
      </c>
      <c r="Y115" s="1" t="str">
        <f t="shared" si="51"/>
        <v>CORPORATION BANK</v>
      </c>
      <c r="Z115" s="1" t="str">
        <f t="shared" si="52"/>
        <v>CORPORATION BANK</v>
      </c>
      <c r="AA115" s="1" t="str">
        <f t="shared" si="53"/>
        <v>CORPORATION BANK</v>
      </c>
      <c r="AB115" s="16" t="str">
        <f t="shared" si="54"/>
        <v>114|CORPORATION BANK|BANKS - PUBLIC SECTOR|UKNOWN|||||bankspublicsector||CRBK|CORPORATION-BANK|||||corporation-bank|</v>
      </c>
    </row>
    <row r="116" spans="1:28" x14ac:dyDescent="0.25">
      <c r="A116" s="11">
        <f t="shared" si="36"/>
        <v>115</v>
      </c>
      <c r="B116" t="s">
        <v>874</v>
      </c>
      <c r="C116" s="20" t="s">
        <v>228</v>
      </c>
      <c r="D116" s="11" t="s">
        <v>652</v>
      </c>
      <c r="E116" s="11"/>
      <c r="I116" s="6" t="str">
        <f t="shared" si="35"/>
        <v>banksprivatesector</v>
      </c>
      <c r="K116" t="s">
        <v>1030</v>
      </c>
      <c r="L116" t="s">
        <v>1029</v>
      </c>
      <c r="Q116" s="6" t="str">
        <f t="shared" si="32"/>
        <v>dcb-bank</v>
      </c>
      <c r="S116" s="4" t="str">
        <f t="shared" si="45"/>
        <v>DCB BANK</v>
      </c>
      <c r="T116" s="4">
        <f t="shared" si="46"/>
        <v>0</v>
      </c>
      <c r="U116" s="5">
        <f t="shared" si="47"/>
        <v>0</v>
      </c>
      <c r="V116" s="4">
        <f t="shared" si="48"/>
        <v>0</v>
      </c>
      <c r="W116" s="3">
        <f t="shared" si="49"/>
        <v>0</v>
      </c>
      <c r="X116" s="2">
        <f t="shared" si="50"/>
        <v>0</v>
      </c>
      <c r="Y116" s="1" t="str">
        <f t="shared" si="51"/>
        <v>DCB BANK</v>
      </c>
      <c r="Z116" s="1" t="str">
        <f t="shared" si="52"/>
        <v>DCB BANK</v>
      </c>
      <c r="AA116" s="1" t="str">
        <f t="shared" si="53"/>
        <v>DCB BANK</v>
      </c>
      <c r="AB116" s="16" t="str">
        <f t="shared" si="54"/>
        <v>115|DCB BANK|BANKS - PRIVATE SECTOR|UKNOWN|||||banksprivatesector||DCBL|DCB-BANK|||||dcb-bank|</v>
      </c>
    </row>
    <row r="117" spans="1:28" x14ac:dyDescent="0.25">
      <c r="A117" s="11">
        <f t="shared" si="36"/>
        <v>116</v>
      </c>
      <c r="B117" t="s">
        <v>873</v>
      </c>
      <c r="C117" s="20" t="s">
        <v>73</v>
      </c>
      <c r="D117" s="11" t="s">
        <v>652</v>
      </c>
      <c r="E117" s="11"/>
      <c r="I117" s="6" t="str">
        <f t="shared" si="35"/>
        <v>bankspublicsector</v>
      </c>
      <c r="K117" t="s">
        <v>1028</v>
      </c>
      <c r="L117" t="s">
        <v>1027</v>
      </c>
      <c r="Q117" s="6" t="str">
        <f t="shared" si="32"/>
        <v>dena-bank</v>
      </c>
      <c r="S117" s="4" t="str">
        <f t="shared" si="45"/>
        <v>DENA BANK</v>
      </c>
      <c r="T117" s="4">
        <f t="shared" si="46"/>
        <v>0</v>
      </c>
      <c r="U117" s="5">
        <f t="shared" si="47"/>
        <v>0</v>
      </c>
      <c r="V117" s="4">
        <f t="shared" si="48"/>
        <v>0</v>
      </c>
      <c r="W117" s="3">
        <f t="shared" si="49"/>
        <v>0</v>
      </c>
      <c r="X117" s="2">
        <f t="shared" si="50"/>
        <v>0</v>
      </c>
      <c r="Y117" s="1" t="str">
        <f t="shared" si="51"/>
        <v>DENA BANK</v>
      </c>
      <c r="Z117" s="1" t="str">
        <f t="shared" si="52"/>
        <v>DENA BANK</v>
      </c>
      <c r="AA117" s="1" t="str">
        <f t="shared" si="53"/>
        <v>DENA BANK</v>
      </c>
      <c r="AB117" s="16" t="str">
        <f t="shared" si="54"/>
        <v>116|DENA BANK|BANKS - PUBLIC SECTOR|UKNOWN|||||bankspublicsector||DENA|DENA-BANK|||||dena-bank|</v>
      </c>
    </row>
    <row r="118" spans="1:28" x14ac:dyDescent="0.25">
      <c r="A118" s="11">
        <f t="shared" si="36"/>
        <v>117</v>
      </c>
      <c r="B118" t="s">
        <v>872</v>
      </c>
      <c r="C118" s="20" t="s">
        <v>228</v>
      </c>
      <c r="D118" s="11" t="s">
        <v>652</v>
      </c>
      <c r="E118" s="11"/>
      <c r="I118" s="6" t="str">
        <f t="shared" si="35"/>
        <v>banksprivatesector</v>
      </c>
      <c r="K118" t="s">
        <v>1026</v>
      </c>
      <c r="L118" t="s">
        <v>1025</v>
      </c>
      <c r="Q118" s="6" t="str">
        <f t="shared" si="32"/>
        <v>dhanlaxmi-bank</v>
      </c>
      <c r="S118" s="4" t="str">
        <f t="shared" si="45"/>
        <v>DHANLAXMI BANK</v>
      </c>
      <c r="T118" s="4">
        <f t="shared" si="46"/>
        <v>0</v>
      </c>
      <c r="U118" s="5">
        <f t="shared" si="47"/>
        <v>0</v>
      </c>
      <c r="V118" s="4">
        <f t="shared" si="48"/>
        <v>0</v>
      </c>
      <c r="W118" s="3">
        <f t="shared" si="49"/>
        <v>0</v>
      </c>
      <c r="X118" s="2">
        <f t="shared" si="50"/>
        <v>0</v>
      </c>
      <c r="Y118" s="1" t="str">
        <f t="shared" si="51"/>
        <v>DHANLAXMI BANK</v>
      </c>
      <c r="Z118" s="1" t="str">
        <f t="shared" si="52"/>
        <v>DHANLAXMI BANK</v>
      </c>
      <c r="AA118" s="1" t="str">
        <f t="shared" si="53"/>
        <v>DHANLAXMI BANK</v>
      </c>
      <c r="AB118" s="16" t="str">
        <f t="shared" si="54"/>
        <v>117|DHANLAXMI BANK|BANKS - PRIVATE SECTOR|UKNOWN|||||banksprivatesector||DHBN|DHANLAXMI-BANK|||||dhanlaxmi-bank|</v>
      </c>
    </row>
    <row r="119" spans="1:28" x14ac:dyDescent="0.25">
      <c r="A119" s="11">
        <f t="shared" si="36"/>
        <v>118</v>
      </c>
      <c r="B119" t="s">
        <v>871</v>
      </c>
      <c r="C119" s="20" t="s">
        <v>228</v>
      </c>
      <c r="D119" s="11" t="s">
        <v>652</v>
      </c>
      <c r="E119" s="11"/>
      <c r="I119" s="6" t="str">
        <f t="shared" si="35"/>
        <v>banksprivatesector</v>
      </c>
      <c r="K119" t="s">
        <v>691</v>
      </c>
      <c r="L119" t="s">
        <v>692</v>
      </c>
      <c r="Q119" s="6" t="str">
        <f t="shared" si="32"/>
        <v>federal-bank</v>
      </c>
      <c r="S119" s="4" t="str">
        <f t="shared" si="45"/>
        <v>FEDERAL BANK</v>
      </c>
      <c r="T119" s="4">
        <f t="shared" si="46"/>
        <v>0</v>
      </c>
      <c r="U119" s="5">
        <f t="shared" si="47"/>
        <v>0</v>
      </c>
      <c r="V119" s="4">
        <f t="shared" si="48"/>
        <v>0</v>
      </c>
      <c r="W119" s="3">
        <f t="shared" si="49"/>
        <v>0</v>
      </c>
      <c r="X119" s="2">
        <f t="shared" si="50"/>
        <v>0</v>
      </c>
      <c r="Y119" s="1" t="str">
        <f t="shared" si="51"/>
        <v>FEDERAL BANK</v>
      </c>
      <c r="Z119" s="1" t="str">
        <f t="shared" si="52"/>
        <v>FEDERAL BANK</v>
      </c>
      <c r="AA119" s="1" t="str">
        <f t="shared" si="53"/>
        <v>FEDERAL BANK</v>
      </c>
      <c r="AB119" s="16" t="str">
        <f t="shared" si="54"/>
        <v>118|FEDERAL BANK|BANKS - PRIVATE SECTOR|UKNOWN|||||banksprivatesector||FED|FEDERAL-BANK|||||federal-bank|</v>
      </c>
    </row>
    <row r="120" spans="1:28" x14ac:dyDescent="0.25">
      <c r="A120" s="11">
        <f t="shared" si="36"/>
        <v>119</v>
      </c>
      <c r="B120" t="s">
        <v>870</v>
      </c>
      <c r="C120" s="20" t="s">
        <v>228</v>
      </c>
      <c r="D120" s="11" t="s">
        <v>652</v>
      </c>
      <c r="E120" s="11"/>
      <c r="I120" s="6" t="str">
        <f t="shared" si="35"/>
        <v>banksprivatesector</v>
      </c>
      <c r="K120" t="s">
        <v>1024</v>
      </c>
      <c r="L120" t="s">
        <v>1023</v>
      </c>
      <c r="Q120" s="6" t="str">
        <f t="shared" si="32"/>
        <v>hdfc-bank</v>
      </c>
      <c r="S120" s="4" t="str">
        <f t="shared" si="45"/>
        <v>HDFC BANK</v>
      </c>
      <c r="T120" s="4">
        <f t="shared" si="46"/>
        <v>0</v>
      </c>
      <c r="U120" s="5">
        <f t="shared" si="47"/>
        <v>0</v>
      </c>
      <c r="V120" s="4">
        <f t="shared" si="48"/>
        <v>0</v>
      </c>
      <c r="W120" s="3">
        <f t="shared" si="49"/>
        <v>0</v>
      </c>
      <c r="X120" s="2">
        <f t="shared" si="50"/>
        <v>0</v>
      </c>
      <c r="Y120" s="1" t="str">
        <f t="shared" si="51"/>
        <v>HDFC BANK</v>
      </c>
      <c r="Z120" s="1" t="str">
        <f t="shared" si="52"/>
        <v>HDFC BANK</v>
      </c>
      <c r="AA120" s="1" t="str">
        <f t="shared" si="53"/>
        <v>HDFC BANK</v>
      </c>
      <c r="AB120" s="16" t="str">
        <f t="shared" si="54"/>
        <v>119|HDFC BANK|BANKS - PRIVATE SECTOR|UKNOWN|||||banksprivatesector||HDBK|HDFC-BANK|||||hdfc-bank|</v>
      </c>
    </row>
    <row r="121" spans="1:28" x14ac:dyDescent="0.25">
      <c r="A121" s="11">
        <f t="shared" si="36"/>
        <v>120</v>
      </c>
      <c r="B121" t="s">
        <v>869</v>
      </c>
      <c r="C121" s="20" t="s">
        <v>73</v>
      </c>
      <c r="D121" s="11" t="s">
        <v>652</v>
      </c>
      <c r="E121" s="11"/>
      <c r="I121" s="6" t="str">
        <f t="shared" si="35"/>
        <v>bankspublicsector</v>
      </c>
      <c r="K121" t="s">
        <v>1022</v>
      </c>
      <c r="L121" t="s">
        <v>1021</v>
      </c>
      <c r="Q121" s="6" t="str">
        <f t="shared" si="32"/>
        <v>idbi-bank</v>
      </c>
      <c r="S121" s="4" t="str">
        <f t="shared" si="45"/>
        <v>IDBI BANK</v>
      </c>
      <c r="T121" s="4">
        <f t="shared" si="46"/>
        <v>0</v>
      </c>
      <c r="U121" s="5">
        <f t="shared" si="47"/>
        <v>0</v>
      </c>
      <c r="V121" s="4">
        <f t="shared" si="48"/>
        <v>0</v>
      </c>
      <c r="W121" s="3">
        <f t="shared" si="49"/>
        <v>0</v>
      </c>
      <c r="X121" s="2">
        <f t="shared" si="50"/>
        <v>0</v>
      </c>
      <c r="Y121" s="1" t="str">
        <f t="shared" si="51"/>
        <v>IDBI BANK</v>
      </c>
      <c r="Z121" s="1" t="str">
        <f t="shared" si="52"/>
        <v>IDBI BANK</v>
      </c>
      <c r="AA121" s="1" t="str">
        <f t="shared" si="53"/>
        <v>IDBI BANK</v>
      </c>
      <c r="AB121" s="16" t="str">
        <f t="shared" si="54"/>
        <v>120|IDBI BANK|BANKS - PUBLIC SECTOR|UKNOWN|||||bankspublicsector||IDBI|IDBI-BANK|||||idbi-bank|</v>
      </c>
    </row>
    <row r="122" spans="1:28" x14ac:dyDescent="0.25">
      <c r="A122" s="11">
        <f t="shared" si="36"/>
        <v>121</v>
      </c>
      <c r="B122" t="s">
        <v>868</v>
      </c>
      <c r="C122" s="20" t="s">
        <v>73</v>
      </c>
      <c r="D122" s="11" t="s">
        <v>652</v>
      </c>
      <c r="E122" s="11"/>
      <c r="I122" s="6" t="str">
        <f t="shared" si="35"/>
        <v>bankspublicsector</v>
      </c>
      <c r="K122" t="s">
        <v>1020</v>
      </c>
      <c r="L122" t="s">
        <v>1019</v>
      </c>
      <c r="Q122" s="6" t="str">
        <f t="shared" si="32"/>
        <v>indian-bank</v>
      </c>
      <c r="S122" s="4" t="str">
        <f t="shared" si="45"/>
        <v>INDIAN BANK</v>
      </c>
      <c r="T122" s="4">
        <f t="shared" si="46"/>
        <v>0</v>
      </c>
      <c r="U122" s="5">
        <f t="shared" si="47"/>
        <v>0</v>
      </c>
      <c r="V122" s="4">
        <f t="shared" si="48"/>
        <v>0</v>
      </c>
      <c r="W122" s="3">
        <f t="shared" si="49"/>
        <v>0</v>
      </c>
      <c r="X122" s="2">
        <f t="shared" si="50"/>
        <v>0</v>
      </c>
      <c r="Y122" s="1" t="str">
        <f t="shared" si="51"/>
        <v>INDIAN BANK</v>
      </c>
      <c r="Z122" s="1" t="str">
        <f t="shared" si="52"/>
        <v>INDIAN BANK</v>
      </c>
      <c r="AA122" s="1" t="str">
        <f t="shared" si="53"/>
        <v>INDIAN BANK</v>
      </c>
      <c r="AB122" s="16" t="str">
        <f t="shared" si="54"/>
        <v>121|INDIAN BANK|BANKS - PUBLIC SECTOR|UKNOWN|||||bankspublicsector||INDBK|INDIAN-BANK|||||indian-bank|</v>
      </c>
    </row>
    <row r="123" spans="1:28" x14ac:dyDescent="0.25">
      <c r="A123" s="11">
        <f t="shared" si="36"/>
        <v>122</v>
      </c>
      <c r="B123" t="s">
        <v>867</v>
      </c>
      <c r="C123" s="20" t="s">
        <v>73</v>
      </c>
      <c r="D123" s="11" t="s">
        <v>652</v>
      </c>
      <c r="E123" s="11"/>
      <c r="I123" s="6" t="str">
        <f t="shared" si="35"/>
        <v>bankspublicsector</v>
      </c>
      <c r="K123" t="s">
        <v>1018</v>
      </c>
      <c r="L123" t="s">
        <v>1017</v>
      </c>
      <c r="Q123" s="6" t="str">
        <f t="shared" si="32"/>
        <v>indian-overseas-bank</v>
      </c>
      <c r="S123" s="4" t="str">
        <f t="shared" si="45"/>
        <v>INDIAN OVERSEAS BANK</v>
      </c>
      <c r="T123" s="4">
        <f t="shared" si="46"/>
        <v>0</v>
      </c>
      <c r="U123" s="5">
        <f t="shared" si="47"/>
        <v>0</v>
      </c>
      <c r="V123" s="4">
        <f t="shared" si="48"/>
        <v>0</v>
      </c>
      <c r="W123" s="3">
        <f t="shared" si="49"/>
        <v>0</v>
      </c>
      <c r="X123" s="2">
        <f t="shared" si="50"/>
        <v>0</v>
      </c>
      <c r="Y123" s="1" t="str">
        <f t="shared" si="51"/>
        <v>INDIAN OVERSEAS BANK</v>
      </c>
      <c r="Z123" s="1" t="str">
        <f t="shared" si="52"/>
        <v>INDIAN OVERSEAS BANK</v>
      </c>
      <c r="AA123" s="1" t="str">
        <f t="shared" si="53"/>
        <v>INDIAN OVERSEAS BANK</v>
      </c>
      <c r="AB123" s="16" t="str">
        <f t="shared" si="54"/>
        <v>122|INDIAN OVERSEAS BANK|BANKS - PUBLIC SECTOR|UKNOWN|||||bankspublicsector||IOB|INDIAN-OVERSEAS-BANK|||||indian-overseas-bank|</v>
      </c>
    </row>
    <row r="124" spans="1:28" x14ac:dyDescent="0.25">
      <c r="A124" s="11">
        <f t="shared" si="36"/>
        <v>123</v>
      </c>
      <c r="B124" t="s">
        <v>866</v>
      </c>
      <c r="C124" s="20" t="s">
        <v>228</v>
      </c>
      <c r="D124" s="11" t="s">
        <v>652</v>
      </c>
      <c r="E124" s="11"/>
      <c r="I124" s="6" t="str">
        <f t="shared" si="35"/>
        <v>banksprivatesector</v>
      </c>
      <c r="K124" t="s">
        <v>1016</v>
      </c>
      <c r="L124" t="s">
        <v>1015</v>
      </c>
      <c r="Q124" s="6" t="str">
        <f t="shared" si="32"/>
        <v>indusind-bank</v>
      </c>
      <c r="S124" s="4" t="str">
        <f t="shared" si="45"/>
        <v>INDUSIND BANK</v>
      </c>
      <c r="T124" s="4">
        <f t="shared" si="46"/>
        <v>0</v>
      </c>
      <c r="U124" s="5">
        <f t="shared" si="47"/>
        <v>0</v>
      </c>
      <c r="V124" s="4">
        <f t="shared" si="48"/>
        <v>0</v>
      </c>
      <c r="W124" s="3">
        <f t="shared" si="49"/>
        <v>0</v>
      </c>
      <c r="X124" s="2">
        <f t="shared" si="50"/>
        <v>0</v>
      </c>
      <c r="Y124" s="1" t="str">
        <f t="shared" si="51"/>
        <v>INDUSIND BANK</v>
      </c>
      <c r="Z124" s="1" t="str">
        <f t="shared" si="52"/>
        <v>INDUSIND BANK</v>
      </c>
      <c r="AA124" s="1" t="str">
        <f t="shared" si="53"/>
        <v>INDUSIND BANK</v>
      </c>
      <c r="AB124" s="16" t="str">
        <f t="shared" si="54"/>
        <v>123|INDUSIND BANK|BANKS - PRIVATE SECTOR|UKNOWN|||||banksprivatesector||INDIN|INDUSIND-BANK|||||indusind-bank|</v>
      </c>
    </row>
    <row r="125" spans="1:28" x14ac:dyDescent="0.25">
      <c r="A125" s="11">
        <f t="shared" si="36"/>
        <v>124</v>
      </c>
      <c r="B125" t="s">
        <v>865</v>
      </c>
      <c r="C125" s="20" t="s">
        <v>228</v>
      </c>
      <c r="D125" s="11" t="s">
        <v>652</v>
      </c>
      <c r="E125" s="11"/>
      <c r="I125" s="6" t="str">
        <f t="shared" si="35"/>
        <v>banksprivatesector</v>
      </c>
      <c r="K125" t="s">
        <v>1014</v>
      </c>
      <c r="L125" t="s">
        <v>1013</v>
      </c>
      <c r="Q125" s="6" t="str">
        <f t="shared" si="32"/>
        <v>ing-vysya-bank</v>
      </c>
      <c r="S125" s="4" t="str">
        <f t="shared" si="45"/>
        <v>ING VYSYA BANK</v>
      </c>
      <c r="T125" s="4">
        <f t="shared" si="46"/>
        <v>0</v>
      </c>
      <c r="U125" s="5">
        <f t="shared" si="47"/>
        <v>0</v>
      </c>
      <c r="V125" s="4">
        <f t="shared" si="48"/>
        <v>0</v>
      </c>
      <c r="W125" s="3">
        <f t="shared" si="49"/>
        <v>0</v>
      </c>
      <c r="X125" s="2">
        <f t="shared" si="50"/>
        <v>0</v>
      </c>
      <c r="Y125" s="1" t="str">
        <f t="shared" si="51"/>
        <v>ING VYSYA BANK</v>
      </c>
      <c r="Z125" s="1" t="str">
        <f t="shared" si="52"/>
        <v>ING VYSYA BANK</v>
      </c>
      <c r="AA125" s="1" t="str">
        <f t="shared" si="53"/>
        <v>ING VYSYA BANK</v>
      </c>
      <c r="AB125" s="16" t="str">
        <f t="shared" si="54"/>
        <v>124|ING VYSYA BANK|BANKS - PRIVATE SECTOR|UKNOWN|||||banksprivatesector||VYSY|ING-VYSYA-BANK|||||ing-vysya-bank|</v>
      </c>
    </row>
    <row r="126" spans="1:28" x14ac:dyDescent="0.25">
      <c r="A126" s="11">
        <f t="shared" si="36"/>
        <v>125</v>
      </c>
      <c r="B126" t="s">
        <v>864</v>
      </c>
      <c r="C126" s="20" t="s">
        <v>73</v>
      </c>
      <c r="D126" s="11" t="s">
        <v>652</v>
      </c>
      <c r="E126" s="11"/>
      <c r="I126" s="6" t="str">
        <f t="shared" si="35"/>
        <v>bankspublicsector</v>
      </c>
      <c r="K126" t="s">
        <v>703</v>
      </c>
      <c r="L126" t="s">
        <v>704</v>
      </c>
      <c r="Q126" s="6" t="str">
        <f t="shared" si="32"/>
        <v>j&amp;k-bank</v>
      </c>
      <c r="S126" s="4" t="str">
        <f t="shared" si="45"/>
        <v>J&amp;K BANK</v>
      </c>
      <c r="T126" s="4">
        <f t="shared" si="46"/>
        <v>0</v>
      </c>
      <c r="U126" s="5">
        <f t="shared" si="47"/>
        <v>0</v>
      </c>
      <c r="V126" s="4">
        <f t="shared" si="48"/>
        <v>0</v>
      </c>
      <c r="W126" s="3">
        <f t="shared" si="49"/>
        <v>0</v>
      </c>
      <c r="X126" s="2">
        <f t="shared" si="50"/>
        <v>0</v>
      </c>
      <c r="Y126" s="1" t="str">
        <f t="shared" si="51"/>
        <v>J&amp;K BANK</v>
      </c>
      <c r="Z126" s="1" t="str">
        <f t="shared" si="52"/>
        <v>J&amp;K BANK</v>
      </c>
      <c r="AA126" s="1" t="str">
        <f t="shared" si="53"/>
        <v>J&amp;K BANK</v>
      </c>
      <c r="AB126" s="16" t="str">
        <f t="shared" si="54"/>
        <v>125|J&amp;K BANK|BANKS - PUBLIC SECTOR|UKNOWN|||||bankspublicsector||JKBK|JK-BANK|||||j&amp;k-bank|</v>
      </c>
    </row>
    <row r="127" spans="1:28" x14ac:dyDescent="0.25">
      <c r="A127" s="11">
        <f t="shared" si="36"/>
        <v>126</v>
      </c>
      <c r="B127" t="s">
        <v>863</v>
      </c>
      <c r="C127" s="20" t="s">
        <v>73</v>
      </c>
      <c r="D127" s="11" t="s">
        <v>652</v>
      </c>
      <c r="E127" s="11"/>
      <c r="I127" s="6" t="str">
        <f t="shared" si="35"/>
        <v>bankspublicsector</v>
      </c>
      <c r="K127" t="s">
        <v>1012</v>
      </c>
      <c r="L127" t="s">
        <v>1011</v>
      </c>
      <c r="Q127" s="6" t="str">
        <f t="shared" si="32"/>
        <v>karnataka-bank</v>
      </c>
      <c r="S127" s="4" t="str">
        <f t="shared" si="45"/>
        <v>KARNATAKA BANK</v>
      </c>
      <c r="T127" s="4">
        <f t="shared" si="46"/>
        <v>0</v>
      </c>
      <c r="U127" s="5">
        <f t="shared" si="47"/>
        <v>0</v>
      </c>
      <c r="V127" s="4">
        <f t="shared" si="48"/>
        <v>0</v>
      </c>
      <c r="W127" s="3">
        <f t="shared" si="49"/>
        <v>0</v>
      </c>
      <c r="X127" s="2">
        <f t="shared" si="50"/>
        <v>0</v>
      </c>
      <c r="Y127" s="1" t="str">
        <f t="shared" si="51"/>
        <v>KARNATAKA BANK</v>
      </c>
      <c r="Z127" s="1" t="str">
        <f t="shared" si="52"/>
        <v>KARNATAKA BANK</v>
      </c>
      <c r="AA127" s="1" t="str">
        <f t="shared" si="53"/>
        <v>KARNATAKA BANK</v>
      </c>
      <c r="AB127" s="16" t="str">
        <f t="shared" si="54"/>
        <v>126|KARNATAKA BANK|BANKS - PUBLIC SECTOR|UKNOWN|||||bankspublicsector||KBANK|KARNATAKA-BANK|||||karnataka-bank|</v>
      </c>
    </row>
    <row r="128" spans="1:28" x14ac:dyDescent="0.25">
      <c r="A128" s="11">
        <f t="shared" si="36"/>
        <v>127</v>
      </c>
      <c r="B128" t="s">
        <v>862</v>
      </c>
      <c r="C128" s="20" t="s">
        <v>73</v>
      </c>
      <c r="D128" s="11" t="s">
        <v>652</v>
      </c>
      <c r="E128" s="11"/>
      <c r="I128" s="6" t="str">
        <f t="shared" si="35"/>
        <v>bankspublicsector</v>
      </c>
      <c r="K128" t="s">
        <v>1010</v>
      </c>
      <c r="L128" t="s">
        <v>1009</v>
      </c>
      <c r="Q128" s="6" t="str">
        <f t="shared" si="32"/>
        <v>karur-vysya-bank</v>
      </c>
      <c r="S128" s="4" t="str">
        <f t="shared" si="45"/>
        <v>KARUR VYSYA BANK</v>
      </c>
      <c r="T128" s="4">
        <f t="shared" si="46"/>
        <v>0</v>
      </c>
      <c r="U128" s="5">
        <f t="shared" si="47"/>
        <v>0</v>
      </c>
      <c r="V128" s="4">
        <f t="shared" si="48"/>
        <v>0</v>
      </c>
      <c r="W128" s="3">
        <f t="shared" si="49"/>
        <v>0</v>
      </c>
      <c r="X128" s="2">
        <f t="shared" si="50"/>
        <v>0</v>
      </c>
      <c r="Y128" s="1" t="str">
        <f t="shared" si="51"/>
        <v>KARUR VYSYA BANK</v>
      </c>
      <c r="Z128" s="1" t="str">
        <f t="shared" si="52"/>
        <v>KARUR VYSYA BANK</v>
      </c>
      <c r="AA128" s="1" t="str">
        <f t="shared" si="53"/>
        <v>KARUR VYSYA BANK</v>
      </c>
      <c r="AB128" s="16" t="str">
        <f t="shared" si="54"/>
        <v>127|KARUR VYSYA BANK|BANKS - PUBLIC SECTOR|UKNOWN|||||bankspublicsector||KARUR|KARUR-VYSYA-BANK|||||karur-vysya-bank|</v>
      </c>
    </row>
    <row r="129" spans="1:28" x14ac:dyDescent="0.25">
      <c r="A129" s="11">
        <f t="shared" si="36"/>
        <v>128</v>
      </c>
      <c r="B129" t="s">
        <v>861</v>
      </c>
      <c r="C129" s="20" t="s">
        <v>73</v>
      </c>
      <c r="D129" s="11" t="s">
        <v>652</v>
      </c>
      <c r="E129" s="11"/>
      <c r="I129" s="6" t="str">
        <f t="shared" si="35"/>
        <v>bankspublicsector</v>
      </c>
      <c r="K129" t="s">
        <v>1008</v>
      </c>
      <c r="L129" t="s">
        <v>1007</v>
      </c>
      <c r="Q129" s="6" t="str">
        <f t="shared" si="32"/>
        <v>kotak-mah.-bank</v>
      </c>
      <c r="S129" s="4" t="str">
        <f t="shared" si="45"/>
        <v>KOTAK MAH. BANK</v>
      </c>
      <c r="T129" s="4">
        <f t="shared" si="46"/>
        <v>0</v>
      </c>
      <c r="U129" s="5">
        <f t="shared" si="47"/>
        <v>0</v>
      </c>
      <c r="V129" s="4">
        <f t="shared" si="48"/>
        <v>0</v>
      </c>
      <c r="W129" s="3">
        <f t="shared" si="49"/>
        <v>0</v>
      </c>
      <c r="X129" s="2">
        <f t="shared" si="50"/>
        <v>0</v>
      </c>
      <c r="Y129" s="1" t="str">
        <f t="shared" si="51"/>
        <v>KOTAK MAH. BANK</v>
      </c>
      <c r="Z129" s="1" t="str">
        <f t="shared" si="52"/>
        <v>KOTAK MAH. BANK</v>
      </c>
      <c r="AA129" s="1" t="str">
        <f t="shared" si="53"/>
        <v>KOTAK MAH. BANK</v>
      </c>
      <c r="AB129" s="16" t="str">
        <f t="shared" si="54"/>
        <v>128|KOTAK MAH. BANK|BANKS - PUBLIC SECTOR|UKNOWN|||||bankspublicsector||KOTAK|KOTAK-MAH-BANK|||||kotak-mah.-bank|</v>
      </c>
    </row>
    <row r="130" spans="1:28" x14ac:dyDescent="0.25">
      <c r="A130" s="11">
        <f t="shared" si="36"/>
        <v>129</v>
      </c>
      <c r="B130" t="s">
        <v>860</v>
      </c>
      <c r="C130" s="20" t="s">
        <v>73</v>
      </c>
      <c r="D130" s="11" t="s">
        <v>652</v>
      </c>
      <c r="E130" s="11"/>
      <c r="I130" s="6" t="str">
        <f t="shared" si="35"/>
        <v>bankspublicsector</v>
      </c>
      <c r="K130" t="s">
        <v>1006</v>
      </c>
      <c r="L130" t="s">
        <v>1005</v>
      </c>
      <c r="Q130" s="6" t="str">
        <f t="shared" si="32"/>
        <v>oriental-bank</v>
      </c>
      <c r="S130" s="4" t="str">
        <f t="shared" si="45"/>
        <v>ORIENTAL BANK</v>
      </c>
      <c r="T130" s="4">
        <f t="shared" si="46"/>
        <v>0</v>
      </c>
      <c r="U130" s="5">
        <f t="shared" si="47"/>
        <v>0</v>
      </c>
      <c r="V130" s="4">
        <f t="shared" si="48"/>
        <v>0</v>
      </c>
      <c r="W130" s="3">
        <f t="shared" si="49"/>
        <v>0</v>
      </c>
      <c r="X130" s="2">
        <f t="shared" si="50"/>
        <v>0</v>
      </c>
      <c r="Y130" s="1" t="str">
        <f t="shared" si="51"/>
        <v>ORIENTAL BANK</v>
      </c>
      <c r="Z130" s="1" t="str">
        <f t="shared" si="52"/>
        <v>ORIENTAL BANK</v>
      </c>
      <c r="AA130" s="1" t="str">
        <f t="shared" si="53"/>
        <v>ORIENTAL BANK</v>
      </c>
      <c r="AB130" s="16" t="str">
        <f t="shared" si="54"/>
        <v>129|ORIENTAL BANK|BANKS - PUBLIC SECTOR|UKNOWN|||||bankspublicsector||OBC|ORIENTAL-BANK|||||oriental-bank|</v>
      </c>
    </row>
    <row r="131" spans="1:28" x14ac:dyDescent="0.25">
      <c r="A131" s="11">
        <f t="shared" si="36"/>
        <v>130</v>
      </c>
      <c r="B131" t="s">
        <v>70</v>
      </c>
      <c r="C131" s="20" t="s">
        <v>73</v>
      </c>
      <c r="D131" s="11" t="s">
        <v>652</v>
      </c>
      <c r="E131" s="11"/>
      <c r="I131" s="6" t="str">
        <f t="shared" si="35"/>
        <v>bankspublicsector</v>
      </c>
      <c r="K131" t="s">
        <v>70</v>
      </c>
      <c r="L131" t="s">
        <v>70</v>
      </c>
      <c r="Q131" s="6" t="str">
        <f t="shared" ref="Q131:Q194" si="55">LOWER(SUBSTITUTE(B131," ","-"))</f>
        <v>pnb</v>
      </c>
      <c r="S131" s="4" t="str">
        <f t="shared" si="45"/>
        <v>PNB</v>
      </c>
      <c r="T131" s="4">
        <f t="shared" si="46"/>
        <v>0</v>
      </c>
      <c r="U131" s="5">
        <f t="shared" si="47"/>
        <v>0</v>
      </c>
      <c r="V131" s="4">
        <f t="shared" si="48"/>
        <v>0</v>
      </c>
      <c r="W131" s="3">
        <f t="shared" si="49"/>
        <v>0</v>
      </c>
      <c r="X131" s="2">
        <f t="shared" si="50"/>
        <v>0</v>
      </c>
      <c r="Y131" s="1" t="str">
        <f t="shared" si="51"/>
        <v>PNB</v>
      </c>
      <c r="Z131" s="1" t="str">
        <f t="shared" si="52"/>
        <v>PNB</v>
      </c>
      <c r="AA131" s="1" t="str">
        <f t="shared" si="53"/>
        <v>PNB</v>
      </c>
      <c r="AB131" s="16" t="str">
        <f t="shared" si="54"/>
        <v>130|PNB|BANKS - PUBLIC SECTOR|UKNOWN|||||bankspublicsector||PNB|PNB|||||pnb|</v>
      </c>
    </row>
    <row r="132" spans="1:28" x14ac:dyDescent="0.25">
      <c r="A132" s="11">
        <f t="shared" si="36"/>
        <v>131</v>
      </c>
      <c r="B132" t="s">
        <v>859</v>
      </c>
      <c r="C132" s="20" t="s">
        <v>73</v>
      </c>
      <c r="D132" s="11" t="s">
        <v>652</v>
      </c>
      <c r="E132" s="11"/>
      <c r="I132" s="6" t="str">
        <f t="shared" si="35"/>
        <v>bankspublicsector</v>
      </c>
      <c r="K132" t="s">
        <v>1004</v>
      </c>
      <c r="L132" t="s">
        <v>1003</v>
      </c>
      <c r="Q132" s="6" t="str">
        <f t="shared" si="55"/>
        <v>punjab-&amp;-sind-bank</v>
      </c>
      <c r="S132" s="4" t="str">
        <f t="shared" si="45"/>
        <v>PUNJAB &amp; SIND BANK</v>
      </c>
      <c r="T132" s="4">
        <f t="shared" si="46"/>
        <v>0</v>
      </c>
      <c r="U132" s="5">
        <f t="shared" si="47"/>
        <v>0</v>
      </c>
      <c r="V132" s="4">
        <f t="shared" si="48"/>
        <v>0</v>
      </c>
      <c r="W132" s="3">
        <f t="shared" si="49"/>
        <v>0</v>
      </c>
      <c r="X132" s="2">
        <f t="shared" si="50"/>
        <v>0</v>
      </c>
      <c r="Y132" s="1" t="str">
        <f t="shared" si="51"/>
        <v>PUNJAB &amp; SIND BANK</v>
      </c>
      <c r="Z132" s="1" t="str">
        <f t="shared" si="52"/>
        <v>PUNJAB &amp; SIND BANK</v>
      </c>
      <c r="AA132" s="1" t="str">
        <f t="shared" si="53"/>
        <v>PUNJAB &amp; SIND BANK</v>
      </c>
      <c r="AB132" s="16" t="str">
        <f t="shared" si="54"/>
        <v>131|PUNJAB &amp; SIND BANK|BANKS - PUBLIC SECTOR|UKNOWN|||||bankspublicsector||PSB|PUNJAB--SIND-BANK|||||punjab-&amp;-sind-bank|</v>
      </c>
    </row>
    <row r="133" spans="1:28" x14ac:dyDescent="0.25">
      <c r="A133" s="11">
        <f t="shared" si="36"/>
        <v>132</v>
      </c>
      <c r="B133" t="s">
        <v>858</v>
      </c>
      <c r="C133" s="20" t="s">
        <v>73</v>
      </c>
      <c r="D133" s="11" t="s">
        <v>652</v>
      </c>
      <c r="E133" s="11"/>
      <c r="I133" s="6" t="str">
        <f t="shared" si="35"/>
        <v>bankspublicsector</v>
      </c>
      <c r="K133" t="s">
        <v>858</v>
      </c>
      <c r="L133" t="s">
        <v>858</v>
      </c>
      <c r="Q133" s="6" t="str">
        <f t="shared" si="55"/>
        <v>sbi</v>
      </c>
      <c r="S133" s="4" t="str">
        <f t="shared" si="45"/>
        <v>SBI</v>
      </c>
      <c r="T133" s="4">
        <f t="shared" si="46"/>
        <v>0</v>
      </c>
      <c r="U133" s="5">
        <f t="shared" si="47"/>
        <v>0</v>
      </c>
      <c r="V133" s="4">
        <f t="shared" si="48"/>
        <v>0</v>
      </c>
      <c r="W133" s="3">
        <f t="shared" si="49"/>
        <v>0</v>
      </c>
      <c r="X133" s="2">
        <f t="shared" si="50"/>
        <v>0</v>
      </c>
      <c r="Y133" s="1" t="str">
        <f t="shared" si="51"/>
        <v>SBI</v>
      </c>
      <c r="Z133" s="1" t="str">
        <f t="shared" si="52"/>
        <v>SBI</v>
      </c>
      <c r="AA133" s="1" t="str">
        <f t="shared" si="53"/>
        <v>SBI</v>
      </c>
      <c r="AB133" s="16" t="str">
        <f t="shared" si="54"/>
        <v>132|SBI|BANKS - PUBLIC SECTOR|UKNOWN|||||bankspublicsector||SBI|SBI|||||sbi|</v>
      </c>
    </row>
    <row r="134" spans="1:28" x14ac:dyDescent="0.25">
      <c r="A134" s="11">
        <f t="shared" si="36"/>
        <v>133</v>
      </c>
      <c r="B134" t="s">
        <v>857</v>
      </c>
      <c r="C134" s="20" t="s">
        <v>228</v>
      </c>
      <c r="D134" s="11" t="s">
        <v>652</v>
      </c>
      <c r="E134" s="11"/>
      <c r="I134" s="6" t="str">
        <f t="shared" si="35"/>
        <v>banksprivatesector</v>
      </c>
      <c r="K134" t="s">
        <v>1002</v>
      </c>
      <c r="L134" t="s">
        <v>1001</v>
      </c>
      <c r="Q134" s="6" t="str">
        <f t="shared" si="55"/>
        <v>south-ind.bank</v>
      </c>
      <c r="S134" s="4" t="str">
        <f t="shared" si="45"/>
        <v>SOUTH IND.BANK</v>
      </c>
      <c r="T134" s="4">
        <f t="shared" si="46"/>
        <v>0</v>
      </c>
      <c r="U134" s="5">
        <f t="shared" si="47"/>
        <v>0</v>
      </c>
      <c r="V134" s="4">
        <f t="shared" si="48"/>
        <v>0</v>
      </c>
      <c r="W134" s="3">
        <f t="shared" si="49"/>
        <v>0</v>
      </c>
      <c r="X134" s="2">
        <f t="shared" si="50"/>
        <v>0</v>
      </c>
      <c r="Y134" s="1" t="str">
        <f t="shared" si="51"/>
        <v>SOUTH IND.BANK</v>
      </c>
      <c r="Z134" s="1" t="str">
        <f t="shared" si="52"/>
        <v>SOUTH IND.BANK</v>
      </c>
      <c r="AA134" s="1" t="str">
        <f t="shared" si="53"/>
        <v>SOUTH IND.BANK</v>
      </c>
      <c r="AB134" s="16" t="str">
        <f t="shared" si="54"/>
        <v>133|SOUTH IND.BANK|BANKS - PRIVATE SECTOR|UKNOWN|||||banksprivatesector||SIBK|SOUTH-INDBANK|||||south-ind.bank|</v>
      </c>
    </row>
    <row r="135" spans="1:28" x14ac:dyDescent="0.25">
      <c r="A135" s="11">
        <f t="shared" si="36"/>
        <v>134</v>
      </c>
      <c r="B135" t="s">
        <v>856</v>
      </c>
      <c r="C135" s="20" t="s">
        <v>73</v>
      </c>
      <c r="D135" s="11" t="s">
        <v>652</v>
      </c>
      <c r="E135" s="11"/>
      <c r="I135" s="6" t="str">
        <f t="shared" si="35"/>
        <v>bankspublicsector</v>
      </c>
      <c r="K135" t="s">
        <v>1000</v>
      </c>
      <c r="L135" t="s">
        <v>999</v>
      </c>
      <c r="Q135" s="6" t="str">
        <f t="shared" si="55"/>
        <v>syndicate-bank</v>
      </c>
      <c r="S135" s="4" t="str">
        <f t="shared" si="45"/>
        <v>SYNDICATE BANK</v>
      </c>
      <c r="T135" s="4">
        <f t="shared" si="46"/>
        <v>0</v>
      </c>
      <c r="U135" s="5">
        <f t="shared" si="47"/>
        <v>0</v>
      </c>
      <c r="V135" s="4">
        <f t="shared" si="48"/>
        <v>0</v>
      </c>
      <c r="W135" s="3">
        <f t="shared" si="49"/>
        <v>0</v>
      </c>
      <c r="X135" s="2">
        <f t="shared" si="50"/>
        <v>0</v>
      </c>
      <c r="Y135" s="1" t="str">
        <f t="shared" si="51"/>
        <v>SYNDICATE BANK</v>
      </c>
      <c r="Z135" s="1" t="str">
        <f t="shared" si="52"/>
        <v>SYNDICATE BANK</v>
      </c>
      <c r="AA135" s="1" t="str">
        <f t="shared" si="53"/>
        <v>SYNDICATE BANK</v>
      </c>
      <c r="AB135" s="16" t="str">
        <f t="shared" si="54"/>
        <v>134|SYNDICATE BANK|BANKS - PUBLIC SECTOR|UKNOWN|||||bankspublicsector||SYBK|SYNDICATE-BANK|||||syndicate-bank|</v>
      </c>
    </row>
    <row r="136" spans="1:28" x14ac:dyDescent="0.25">
      <c r="A136" s="11">
        <f t="shared" si="36"/>
        <v>135</v>
      </c>
      <c r="B136" t="s">
        <v>855</v>
      </c>
      <c r="C136" s="20" t="s">
        <v>73</v>
      </c>
      <c r="D136" s="11" t="s">
        <v>652</v>
      </c>
      <c r="E136" s="11"/>
      <c r="I136" s="6" t="str">
        <f t="shared" si="35"/>
        <v>bankspublicsector</v>
      </c>
      <c r="K136" t="s">
        <v>998</v>
      </c>
      <c r="L136" t="s">
        <v>997</v>
      </c>
      <c r="Q136" s="6" t="str">
        <f t="shared" si="55"/>
        <v>union-bank</v>
      </c>
      <c r="S136" s="4" t="str">
        <f t="shared" si="45"/>
        <v>UNION BANK</v>
      </c>
      <c r="T136" s="4">
        <f t="shared" si="46"/>
        <v>0</v>
      </c>
      <c r="U136" s="5">
        <f t="shared" si="47"/>
        <v>0</v>
      </c>
      <c r="V136" s="4">
        <f t="shared" si="48"/>
        <v>0</v>
      </c>
      <c r="W136" s="3">
        <f t="shared" si="49"/>
        <v>0</v>
      </c>
      <c r="X136" s="2">
        <f t="shared" si="50"/>
        <v>0</v>
      </c>
      <c r="Y136" s="1" t="str">
        <f t="shared" si="51"/>
        <v>UNION BANK</v>
      </c>
      <c r="Z136" s="1" t="str">
        <f t="shared" si="52"/>
        <v>UNION BANK</v>
      </c>
      <c r="AA136" s="1" t="str">
        <f t="shared" si="53"/>
        <v>UNION BANK</v>
      </c>
      <c r="AB136" s="16" t="str">
        <f t="shared" si="54"/>
        <v>135|UNION BANK|BANKS - PUBLIC SECTOR|UKNOWN|||||bankspublicsector||UNBK|UNION-BANK|||||union-bank|</v>
      </c>
    </row>
    <row r="137" spans="1:28" x14ac:dyDescent="0.25">
      <c r="A137" s="11">
        <f t="shared" si="36"/>
        <v>136</v>
      </c>
      <c r="B137" t="s">
        <v>854</v>
      </c>
      <c r="C137" s="20" t="s">
        <v>73</v>
      </c>
      <c r="D137" s="11" t="s">
        <v>652</v>
      </c>
      <c r="E137" s="11"/>
      <c r="I137" s="6" t="str">
        <f t="shared" si="35"/>
        <v>bankspublicsector</v>
      </c>
      <c r="K137" t="s">
        <v>996</v>
      </c>
      <c r="L137" t="s">
        <v>995</v>
      </c>
      <c r="Q137" s="6" t="str">
        <f t="shared" si="55"/>
        <v>united-bank-of-india</v>
      </c>
      <c r="S137" s="4" t="str">
        <f t="shared" si="45"/>
        <v>UNITED BANK OF INDIA</v>
      </c>
      <c r="T137" s="4">
        <f t="shared" si="46"/>
        <v>0</v>
      </c>
      <c r="U137" s="5">
        <f t="shared" si="47"/>
        <v>0</v>
      </c>
      <c r="V137" s="4">
        <f t="shared" si="48"/>
        <v>0</v>
      </c>
      <c r="W137" s="3">
        <f t="shared" si="49"/>
        <v>0</v>
      </c>
      <c r="X137" s="2">
        <f t="shared" si="50"/>
        <v>0</v>
      </c>
      <c r="Y137" s="1" t="str">
        <f t="shared" si="51"/>
        <v>UNITED BANK OF INDIA</v>
      </c>
      <c r="Z137" s="1" t="str">
        <f t="shared" si="52"/>
        <v>UNITED BANK OF INDIA</v>
      </c>
      <c r="AA137" s="1" t="str">
        <f t="shared" si="53"/>
        <v>UNITED BANK OF INDIA</v>
      </c>
      <c r="AB137" s="16" t="str">
        <f t="shared" si="54"/>
        <v>136|UNITED BANK OF INDIA|BANKS - PUBLIC SECTOR|UKNOWN|||||bankspublicsector||UTBK|UNITED-BANK-OF-INDIA|||||united-bank-of-india|</v>
      </c>
    </row>
    <row r="138" spans="1:28" x14ac:dyDescent="0.25">
      <c r="A138" s="11">
        <f t="shared" si="36"/>
        <v>137</v>
      </c>
      <c r="B138" t="s">
        <v>853</v>
      </c>
      <c r="C138" s="20" t="s">
        <v>228</v>
      </c>
      <c r="D138" s="11" t="s">
        <v>652</v>
      </c>
      <c r="E138" s="11"/>
      <c r="I138" s="6" t="str">
        <f t="shared" si="35"/>
        <v>banksprivatesector</v>
      </c>
      <c r="K138" t="s">
        <v>994</v>
      </c>
      <c r="L138" t="s">
        <v>993</v>
      </c>
      <c r="Q138" s="6" t="str">
        <f t="shared" si="55"/>
        <v>vijaya-bank</v>
      </c>
      <c r="S138" s="4" t="str">
        <f t="shared" si="45"/>
        <v>VIJAYA BANK</v>
      </c>
      <c r="T138" s="4">
        <f t="shared" si="46"/>
        <v>0</v>
      </c>
      <c r="U138" s="5">
        <f t="shared" si="47"/>
        <v>0</v>
      </c>
      <c r="V138" s="4">
        <f t="shared" si="48"/>
        <v>0</v>
      </c>
      <c r="W138" s="3">
        <f t="shared" si="49"/>
        <v>0</v>
      </c>
      <c r="X138" s="2">
        <f t="shared" si="50"/>
        <v>0</v>
      </c>
      <c r="Y138" s="1" t="str">
        <f t="shared" si="51"/>
        <v>VIJAYA BANK</v>
      </c>
      <c r="Z138" s="1" t="str">
        <f t="shared" si="52"/>
        <v>VIJAYA BANK</v>
      </c>
      <c r="AA138" s="1" t="str">
        <f t="shared" si="53"/>
        <v>VIJAYA BANK</v>
      </c>
      <c r="AB138" s="16" t="str">
        <f t="shared" si="54"/>
        <v>137|VIJAYA BANK|BANKS - PRIVATE SECTOR|UKNOWN|||||banksprivatesector||VBANK|VIJAYA-BANK|||||vijaya-bank|</v>
      </c>
    </row>
    <row r="139" spans="1:28" x14ac:dyDescent="0.25">
      <c r="A139" s="11">
        <f t="shared" si="36"/>
        <v>138</v>
      </c>
      <c r="B139" t="s">
        <v>852</v>
      </c>
      <c r="C139" s="20" t="s">
        <v>228</v>
      </c>
      <c r="D139" s="11" t="s">
        <v>652</v>
      </c>
      <c r="E139" s="11"/>
      <c r="I139" s="6" t="str">
        <f t="shared" si="35"/>
        <v>banksprivatesector</v>
      </c>
      <c r="K139" t="s">
        <v>992</v>
      </c>
      <c r="L139" t="s">
        <v>991</v>
      </c>
      <c r="Q139" s="6" t="str">
        <f t="shared" si="55"/>
        <v>yes-bank</v>
      </c>
      <c r="S139" s="4" t="str">
        <f t="shared" si="45"/>
        <v>YES BANK</v>
      </c>
      <c r="T139" s="4">
        <f t="shared" si="46"/>
        <v>0</v>
      </c>
      <c r="U139" s="5">
        <f t="shared" si="47"/>
        <v>0</v>
      </c>
      <c r="V139" s="4">
        <f t="shared" si="48"/>
        <v>0</v>
      </c>
      <c r="W139" s="3">
        <f t="shared" si="49"/>
        <v>0</v>
      </c>
      <c r="X139" s="2">
        <f t="shared" si="50"/>
        <v>0</v>
      </c>
      <c r="Y139" s="1" t="str">
        <f t="shared" si="51"/>
        <v>YES BANK</v>
      </c>
      <c r="Z139" s="1" t="str">
        <f t="shared" si="52"/>
        <v>YES BANK</v>
      </c>
      <c r="AA139" s="1" t="str">
        <f t="shared" si="53"/>
        <v>YES BANK</v>
      </c>
      <c r="AB139" s="16" t="str">
        <f t="shared" si="54"/>
        <v>138|YES BANK|BANKS - PRIVATE SECTOR|UKNOWN|||||banksprivatesector||YES|YES-BANK|||||yes-bank|</v>
      </c>
    </row>
    <row r="140" spans="1:28" x14ac:dyDescent="0.25">
      <c r="A140" s="11">
        <f t="shared" si="36"/>
        <v>139</v>
      </c>
      <c r="B140" t="s">
        <v>851</v>
      </c>
      <c r="C140" s="11" t="s">
        <v>6</v>
      </c>
      <c r="D140" s="11" t="s">
        <v>652</v>
      </c>
      <c r="E140" s="11"/>
      <c r="I140" s="6" t="str">
        <f t="shared" si="35"/>
        <v>computerssoftware</v>
      </c>
      <c r="K140" t="s">
        <v>990</v>
      </c>
      <c r="L140" t="s">
        <v>989</v>
      </c>
      <c r="Q140" s="6" t="str">
        <f t="shared" si="55"/>
        <v>3i-infotech-ltd.</v>
      </c>
      <c r="S140" s="4" t="str">
        <f t="shared" si="45"/>
        <v>3I INFOTECH LTD.</v>
      </c>
      <c r="T140" s="4">
        <f t="shared" si="46"/>
        <v>0</v>
      </c>
      <c r="U140" s="5">
        <f t="shared" si="47"/>
        <v>0</v>
      </c>
      <c r="V140" s="4">
        <f t="shared" si="48"/>
        <v>0</v>
      </c>
      <c r="W140" s="3">
        <f t="shared" si="49"/>
        <v>0</v>
      </c>
      <c r="X140" s="2">
        <f t="shared" si="50"/>
        <v>0</v>
      </c>
      <c r="Y140" s="1" t="str">
        <f t="shared" si="51"/>
        <v>3I INFOTECH LTD.</v>
      </c>
      <c r="Z140" s="1" t="str">
        <f t="shared" si="52"/>
        <v>3I INFOTECH LTD.</v>
      </c>
      <c r="AA140" s="1" t="str">
        <f t="shared" si="53"/>
        <v>3I INFOTECH LTD.</v>
      </c>
      <c r="AB140" s="16" t="str">
        <f t="shared" si="54"/>
        <v>139|3I INFOTECH LTD.|COMPUTERS - SOFTWARE|UKNOWN|||||computerssoftware||IINFO|3I-INFOTECH-LTD|||||3i-infotech-ltd.|</v>
      </c>
    </row>
    <row r="141" spans="1:28" x14ac:dyDescent="0.25">
      <c r="A141" s="11">
        <f t="shared" si="36"/>
        <v>140</v>
      </c>
      <c r="B141" t="s">
        <v>850</v>
      </c>
      <c r="C141" s="11" t="s">
        <v>6</v>
      </c>
      <c r="D141" s="11" t="s">
        <v>652</v>
      </c>
      <c r="E141" s="11"/>
      <c r="I141" s="6" t="str">
        <f t="shared" si="35"/>
        <v>computerssoftware</v>
      </c>
      <c r="K141" t="s">
        <v>988</v>
      </c>
      <c r="L141" t="s">
        <v>987</v>
      </c>
      <c r="Q141" s="6" t="str">
        <f t="shared" si="55"/>
        <v>aftek-ltd.</v>
      </c>
      <c r="S141" s="4" t="str">
        <f t="shared" si="45"/>
        <v>AFTEK LTD.</v>
      </c>
      <c r="T141" s="4">
        <f t="shared" si="46"/>
        <v>0</v>
      </c>
      <c r="U141" s="5">
        <f t="shared" si="47"/>
        <v>0</v>
      </c>
      <c r="V141" s="4">
        <f t="shared" si="48"/>
        <v>0</v>
      </c>
      <c r="W141" s="3">
        <f t="shared" si="49"/>
        <v>0</v>
      </c>
      <c r="X141" s="2">
        <f t="shared" si="50"/>
        <v>0</v>
      </c>
      <c r="Y141" s="1" t="str">
        <f t="shared" si="51"/>
        <v>AFTEK LTD.</v>
      </c>
      <c r="Z141" s="1" t="str">
        <f t="shared" si="52"/>
        <v>AFTEK LTD.</v>
      </c>
      <c r="AA141" s="1" t="str">
        <f t="shared" si="53"/>
        <v>AFTEK LTD.</v>
      </c>
      <c r="AB141" s="16" t="str">
        <f t="shared" si="54"/>
        <v>140|AFTEK LTD.|COMPUTERS - SOFTWARE|UKNOWN|||||computerssoftware||AFTEK|AFTEK-LTD|||||aftek-ltd.|</v>
      </c>
    </row>
    <row r="142" spans="1:28" x14ac:dyDescent="0.25">
      <c r="A142" s="11">
        <f t="shared" si="36"/>
        <v>141</v>
      </c>
      <c r="B142" t="s">
        <v>849</v>
      </c>
      <c r="C142" s="11" t="s">
        <v>6</v>
      </c>
      <c r="D142" s="11" t="s">
        <v>652</v>
      </c>
      <c r="E142" s="11"/>
      <c r="I142" s="6" t="str">
        <f t="shared" si="35"/>
        <v>computerssoftware</v>
      </c>
      <c r="K142" t="s">
        <v>986</v>
      </c>
      <c r="L142" t="s">
        <v>985</v>
      </c>
      <c r="Q142" s="6" t="str">
        <f t="shared" si="55"/>
        <v>allied-digital</v>
      </c>
      <c r="S142" s="4" t="str">
        <f t="shared" si="45"/>
        <v>ALLIED DIGITAL</v>
      </c>
      <c r="T142" s="4">
        <f t="shared" si="46"/>
        <v>0</v>
      </c>
      <c r="U142" s="5">
        <f t="shared" si="47"/>
        <v>0</v>
      </c>
      <c r="V142" s="4">
        <f t="shared" si="48"/>
        <v>0</v>
      </c>
      <c r="W142" s="3">
        <f t="shared" si="49"/>
        <v>0</v>
      </c>
      <c r="X142" s="2">
        <f t="shared" si="50"/>
        <v>0</v>
      </c>
      <c r="Y142" s="1" t="str">
        <f t="shared" si="51"/>
        <v>ALLIED DIGITAL</v>
      </c>
      <c r="Z142" s="1" t="str">
        <f t="shared" si="52"/>
        <v>ALLIED DIGITAL</v>
      </c>
      <c r="AA142" s="1" t="str">
        <f t="shared" si="53"/>
        <v>ALLIED DIGITAL</v>
      </c>
      <c r="AB142" s="16" t="str">
        <f t="shared" si="54"/>
        <v>141|ALLIED DIGITAL|COMPUTERS - SOFTWARE|UKNOWN|||||computerssoftware||ADSL|ALLIED-DIGITAL|||||allied-digital|</v>
      </c>
    </row>
    <row r="143" spans="1:28" x14ac:dyDescent="0.25">
      <c r="A143" s="11">
        <f t="shared" si="36"/>
        <v>142</v>
      </c>
      <c r="B143" t="s">
        <v>848</v>
      </c>
      <c r="C143" s="11" t="s">
        <v>6</v>
      </c>
      <c r="D143" s="11" t="s">
        <v>652</v>
      </c>
      <c r="E143" s="11"/>
      <c r="I143" s="6" t="str">
        <f t="shared" si="35"/>
        <v>computerssoftware</v>
      </c>
      <c r="K143" t="s">
        <v>984</v>
      </c>
      <c r="L143" t="s">
        <v>983</v>
      </c>
      <c r="Q143" s="6" t="str">
        <f t="shared" si="55"/>
        <v>allsec-tec</v>
      </c>
      <c r="S143" s="4" t="str">
        <f t="shared" si="45"/>
        <v>ALLSEC TEC</v>
      </c>
      <c r="T143" s="4">
        <f t="shared" si="46"/>
        <v>0</v>
      </c>
      <c r="U143" s="5">
        <f t="shared" si="47"/>
        <v>0</v>
      </c>
      <c r="V143" s="4">
        <f t="shared" si="48"/>
        <v>0</v>
      </c>
      <c r="W143" s="3">
        <f t="shared" si="49"/>
        <v>0</v>
      </c>
      <c r="X143" s="2">
        <f t="shared" si="50"/>
        <v>0</v>
      </c>
      <c r="Y143" s="1" t="str">
        <f t="shared" si="51"/>
        <v>ALLSEC TEC</v>
      </c>
      <c r="Z143" s="1" t="str">
        <f t="shared" si="52"/>
        <v>ALLSEC TEC</v>
      </c>
      <c r="AA143" s="1" t="str">
        <f t="shared" si="53"/>
        <v>ALLSEC TEC</v>
      </c>
      <c r="AB143" s="16" t="str">
        <f t="shared" si="54"/>
        <v>142|ALLSEC TEC|COMPUTERS - SOFTWARE|UKNOWN|||||computerssoftware||ALST|ALLSEC-TEC|||||allsec-tec|</v>
      </c>
    </row>
    <row r="144" spans="1:28" x14ac:dyDescent="0.25">
      <c r="A144" s="11">
        <f t="shared" si="36"/>
        <v>143</v>
      </c>
      <c r="B144" t="s">
        <v>847</v>
      </c>
      <c r="C144" s="11" t="s">
        <v>6</v>
      </c>
      <c r="D144" s="11" t="s">
        <v>652</v>
      </c>
      <c r="E144" s="11"/>
      <c r="I144" s="6" t="str">
        <f t="shared" si="35"/>
        <v>computerssoftware</v>
      </c>
      <c r="K144" t="s">
        <v>982</v>
      </c>
      <c r="L144" t="s">
        <v>981</v>
      </c>
      <c r="Q144" s="6" t="str">
        <f t="shared" si="55"/>
        <v>aptech-ltd</v>
      </c>
      <c r="S144" s="4" t="str">
        <f t="shared" si="45"/>
        <v>APTECH LTD</v>
      </c>
      <c r="T144" s="4">
        <f t="shared" si="46"/>
        <v>0</v>
      </c>
      <c r="U144" s="5">
        <f t="shared" si="47"/>
        <v>0</v>
      </c>
      <c r="V144" s="4">
        <f t="shared" si="48"/>
        <v>0</v>
      </c>
      <c r="W144" s="3">
        <f t="shared" si="49"/>
        <v>0</v>
      </c>
      <c r="X144" s="2">
        <f t="shared" si="50"/>
        <v>0</v>
      </c>
      <c r="Y144" s="1" t="str">
        <f t="shared" si="51"/>
        <v>APTECH LTD</v>
      </c>
      <c r="Z144" s="1" t="str">
        <f t="shared" si="52"/>
        <v>APTECH LTD</v>
      </c>
      <c r="AA144" s="1" t="str">
        <f t="shared" si="53"/>
        <v>APTECH LTD</v>
      </c>
      <c r="AB144" s="16" t="str">
        <f t="shared" si="54"/>
        <v>143|APTECH LTD|COMPUTERS - SOFTWARE|UKNOWN|||||computerssoftware||APTTR|APTECH-LTD|||||aptech-ltd|</v>
      </c>
    </row>
    <row r="145" spans="1:28" x14ac:dyDescent="0.25">
      <c r="A145" s="11">
        <f t="shared" si="36"/>
        <v>144</v>
      </c>
      <c r="B145" t="s">
        <v>846</v>
      </c>
      <c r="C145" s="11" t="s">
        <v>6</v>
      </c>
      <c r="D145" s="11" t="s">
        <v>652</v>
      </c>
      <c r="E145" s="11"/>
      <c r="I145" s="6" t="str">
        <f t="shared" si="35"/>
        <v>computerssoftware</v>
      </c>
      <c r="K145" t="s">
        <v>980</v>
      </c>
      <c r="L145" t="s">
        <v>979</v>
      </c>
      <c r="Q145" s="6" t="str">
        <f t="shared" si="55"/>
        <v>arshiya-intl.</v>
      </c>
      <c r="S145" s="4" t="str">
        <f t="shared" si="45"/>
        <v>ARSHIYA INTL.</v>
      </c>
      <c r="T145" s="4">
        <f t="shared" si="46"/>
        <v>0</v>
      </c>
      <c r="U145" s="5">
        <f t="shared" si="47"/>
        <v>0</v>
      </c>
      <c r="V145" s="4">
        <f t="shared" si="48"/>
        <v>0</v>
      </c>
      <c r="W145" s="3">
        <f t="shared" si="49"/>
        <v>0</v>
      </c>
      <c r="X145" s="2">
        <f t="shared" si="50"/>
        <v>0</v>
      </c>
      <c r="Y145" s="1" t="str">
        <f t="shared" si="51"/>
        <v>ARSHIYA INTL.</v>
      </c>
      <c r="Z145" s="1" t="str">
        <f t="shared" si="52"/>
        <v>ARSHIYA INTL.</v>
      </c>
      <c r="AA145" s="1" t="str">
        <f t="shared" si="53"/>
        <v>ARSHIYA INTL.</v>
      </c>
      <c r="AB145" s="16" t="str">
        <f t="shared" si="54"/>
        <v>144|ARSHIYA INTL.|COMPUTERS - SOFTWARE|UKNOWN|||||computerssoftware||IIDF|ARSHIYA-INTL|||||arshiya-intl.|</v>
      </c>
    </row>
    <row r="146" spans="1:28" x14ac:dyDescent="0.25">
      <c r="A146" s="11">
        <f t="shared" si="36"/>
        <v>145</v>
      </c>
      <c r="B146" t="s">
        <v>845</v>
      </c>
      <c r="C146" s="11" t="s">
        <v>6</v>
      </c>
      <c r="D146" s="11" t="s">
        <v>652</v>
      </c>
      <c r="E146" s="11"/>
      <c r="I146" s="6" t="str">
        <f t="shared" si="35"/>
        <v>computerssoftware</v>
      </c>
      <c r="K146" t="s">
        <v>978</v>
      </c>
      <c r="L146" t="s">
        <v>977</v>
      </c>
      <c r="Q146" s="6" t="str">
        <f t="shared" si="55"/>
        <v>aurionpro-soln</v>
      </c>
      <c r="S146" s="4" t="str">
        <f t="shared" si="45"/>
        <v>AURIONPRO SOLN</v>
      </c>
      <c r="T146" s="4">
        <f t="shared" si="46"/>
        <v>0</v>
      </c>
      <c r="U146" s="5">
        <f t="shared" si="47"/>
        <v>0</v>
      </c>
      <c r="V146" s="4">
        <f t="shared" si="48"/>
        <v>0</v>
      </c>
      <c r="W146" s="3">
        <f t="shared" si="49"/>
        <v>0</v>
      </c>
      <c r="X146" s="2">
        <f t="shared" si="50"/>
        <v>0</v>
      </c>
      <c r="Y146" s="1" t="str">
        <f t="shared" si="51"/>
        <v>AURIONPRO SOLN</v>
      </c>
      <c r="Z146" s="1" t="str">
        <f t="shared" si="52"/>
        <v>AURIONPRO SOLN</v>
      </c>
      <c r="AA146" s="1" t="str">
        <f t="shared" si="53"/>
        <v>AURIONPRO SOLN</v>
      </c>
      <c r="AB146" s="16" t="str">
        <f t="shared" si="54"/>
        <v>145|AURIONPRO SOLN|COMPUTERS - SOFTWARE|UKNOWN|||||computerssoftware||APSL|AURIONPRO-SOLN|||||aurionpro-soln|</v>
      </c>
    </row>
    <row r="147" spans="1:28" x14ac:dyDescent="0.25">
      <c r="A147" s="11">
        <f t="shared" si="36"/>
        <v>146</v>
      </c>
      <c r="B147" t="s">
        <v>844</v>
      </c>
      <c r="C147" s="11" t="s">
        <v>6</v>
      </c>
      <c r="D147" s="11" t="s">
        <v>652</v>
      </c>
      <c r="E147" s="11"/>
      <c r="I147" s="6" t="str">
        <f t="shared" si="35"/>
        <v>computerssoftware</v>
      </c>
      <c r="K147" t="s">
        <v>976</v>
      </c>
      <c r="L147" t="s">
        <v>975</v>
      </c>
      <c r="Q147" s="6" t="str">
        <f t="shared" si="55"/>
        <v>bartronics-india</v>
      </c>
      <c r="S147" s="4" t="str">
        <f t="shared" si="45"/>
        <v>BARTRONICS INDIA</v>
      </c>
      <c r="T147" s="4">
        <f t="shared" si="46"/>
        <v>0</v>
      </c>
      <c r="U147" s="5">
        <f t="shared" si="47"/>
        <v>0</v>
      </c>
      <c r="V147" s="4">
        <f t="shared" si="48"/>
        <v>0</v>
      </c>
      <c r="W147" s="3">
        <f t="shared" si="49"/>
        <v>0</v>
      </c>
      <c r="X147" s="2">
        <f t="shared" si="50"/>
        <v>0</v>
      </c>
      <c r="Y147" s="1" t="str">
        <f t="shared" si="51"/>
        <v>BARTRONICS INDIA</v>
      </c>
      <c r="Z147" s="1" t="str">
        <f t="shared" si="52"/>
        <v>BARTRONICS INDIA</v>
      </c>
      <c r="AA147" s="1" t="str">
        <f t="shared" si="53"/>
        <v>BARTRONICS INDIA</v>
      </c>
      <c r="AB147" s="16" t="str">
        <f t="shared" si="54"/>
        <v>146|BARTRONICS INDIA|COMPUTERS - SOFTWARE|UKNOWN|||||computerssoftware||BART|BARTRONICS-INDIA|||||bartronics-india|</v>
      </c>
    </row>
    <row r="148" spans="1:28" x14ac:dyDescent="0.25">
      <c r="A148" s="11">
        <f t="shared" si="36"/>
        <v>147</v>
      </c>
      <c r="B148" t="s">
        <v>843</v>
      </c>
      <c r="C148" s="11" t="s">
        <v>6</v>
      </c>
      <c r="D148" s="11" t="s">
        <v>652</v>
      </c>
      <c r="E148" s="11"/>
      <c r="I148" s="6" t="str">
        <f t="shared" si="35"/>
        <v>computerssoftware</v>
      </c>
      <c r="K148" t="s">
        <v>974</v>
      </c>
      <c r="L148" t="s">
        <v>973</v>
      </c>
      <c r="Q148" s="6" t="str">
        <f t="shared" si="55"/>
        <v>career-point</v>
      </c>
      <c r="S148" s="4" t="str">
        <f t="shared" si="45"/>
        <v>CAREER POINT</v>
      </c>
      <c r="T148" s="4">
        <f t="shared" si="46"/>
        <v>0</v>
      </c>
      <c r="U148" s="5">
        <f t="shared" si="47"/>
        <v>0</v>
      </c>
      <c r="V148" s="4">
        <f t="shared" si="48"/>
        <v>0</v>
      </c>
      <c r="W148" s="3">
        <f t="shared" si="49"/>
        <v>0</v>
      </c>
      <c r="X148" s="2">
        <f t="shared" si="50"/>
        <v>0</v>
      </c>
      <c r="Y148" s="1" t="str">
        <f t="shared" si="51"/>
        <v>CAREER POINT</v>
      </c>
      <c r="Z148" s="1" t="str">
        <f t="shared" si="52"/>
        <v>CAREER POINT</v>
      </c>
      <c r="AA148" s="1" t="str">
        <f t="shared" si="53"/>
        <v>CAREER POINT</v>
      </c>
      <c r="AB148" s="16" t="str">
        <f t="shared" si="54"/>
        <v>147|CAREER POINT|COMPUTERS - SOFTWARE|UKNOWN|||||computerssoftware||CPIL|CAREER-POINT|||||career-point|</v>
      </c>
    </row>
    <row r="149" spans="1:28" x14ac:dyDescent="0.25">
      <c r="A149" s="11">
        <f t="shared" si="36"/>
        <v>148</v>
      </c>
      <c r="B149" t="s">
        <v>842</v>
      </c>
      <c r="C149" s="11" t="s">
        <v>6</v>
      </c>
      <c r="D149" s="11" t="s">
        <v>652</v>
      </c>
      <c r="E149" s="11"/>
      <c r="I149" s="6" t="str">
        <f t="shared" si="35"/>
        <v>computerssoftware</v>
      </c>
      <c r="K149" t="s">
        <v>972</v>
      </c>
      <c r="L149" t="s">
        <v>971</v>
      </c>
      <c r="Q149" s="6" t="str">
        <f t="shared" si="55"/>
        <v>cmc-ltd.</v>
      </c>
      <c r="S149" s="4" t="str">
        <f t="shared" si="45"/>
        <v>CMC LTD.</v>
      </c>
      <c r="T149" s="4">
        <f t="shared" si="46"/>
        <v>0</v>
      </c>
      <c r="U149" s="5">
        <f t="shared" si="47"/>
        <v>0</v>
      </c>
      <c r="V149" s="4">
        <f t="shared" si="48"/>
        <v>0</v>
      </c>
      <c r="W149" s="3">
        <f t="shared" si="49"/>
        <v>0</v>
      </c>
      <c r="X149" s="2">
        <f t="shared" si="50"/>
        <v>0</v>
      </c>
      <c r="Y149" s="1" t="str">
        <f t="shared" si="51"/>
        <v>CMC LTD.</v>
      </c>
      <c r="Z149" s="1" t="str">
        <f t="shared" si="52"/>
        <v>CMC LTD.</v>
      </c>
      <c r="AA149" s="1" t="str">
        <f t="shared" si="53"/>
        <v>CMC LTD.</v>
      </c>
      <c r="AB149" s="16" t="str">
        <f t="shared" si="54"/>
        <v>148|CMC LTD.|COMPUTERS - SOFTWARE|UKNOWN|||||computerssoftware||CMC|CMC-LTD|||||cmc-ltd.|</v>
      </c>
    </row>
    <row r="150" spans="1:28" x14ac:dyDescent="0.25">
      <c r="A150" s="11">
        <f t="shared" si="36"/>
        <v>149</v>
      </c>
      <c r="B150" t="s">
        <v>841</v>
      </c>
      <c r="C150" s="11" t="s">
        <v>6</v>
      </c>
      <c r="D150" s="11" t="s">
        <v>652</v>
      </c>
      <c r="E150" s="11"/>
      <c r="I150" s="6" t="str">
        <f t="shared" si="35"/>
        <v>computerssoftware</v>
      </c>
      <c r="K150" t="s">
        <v>970</v>
      </c>
      <c r="L150" t="s">
        <v>969</v>
      </c>
      <c r="Q150" s="6" t="str">
        <f t="shared" si="55"/>
        <v>core-education</v>
      </c>
      <c r="S150" s="4" t="str">
        <f t="shared" si="45"/>
        <v>CORE EDUCATION</v>
      </c>
      <c r="T150" s="4">
        <f t="shared" si="46"/>
        <v>0</v>
      </c>
      <c r="U150" s="5">
        <f t="shared" si="47"/>
        <v>0</v>
      </c>
      <c r="V150" s="4">
        <f t="shared" si="48"/>
        <v>0</v>
      </c>
      <c r="W150" s="3">
        <f t="shared" si="49"/>
        <v>0</v>
      </c>
      <c r="X150" s="2">
        <f t="shared" si="50"/>
        <v>0</v>
      </c>
      <c r="Y150" s="1" t="str">
        <f t="shared" si="51"/>
        <v>CORE EDUCATION</v>
      </c>
      <c r="Z150" s="1" t="str">
        <f t="shared" si="52"/>
        <v>CORE EDUCATION</v>
      </c>
      <c r="AA150" s="1" t="str">
        <f t="shared" si="53"/>
        <v>CORE EDUCATION</v>
      </c>
      <c r="AB150" s="16" t="str">
        <f t="shared" si="54"/>
        <v>149|CORE EDUCATION|COMPUTERS - SOFTWARE|UKNOWN|||||computerssoftware||AKLN|CORE-EDUCATION|||||core-education|</v>
      </c>
    </row>
    <row r="151" spans="1:28" x14ac:dyDescent="0.25">
      <c r="A151" s="11">
        <f t="shared" si="36"/>
        <v>150</v>
      </c>
      <c r="B151" t="s">
        <v>840</v>
      </c>
      <c r="C151" s="11" t="s">
        <v>6</v>
      </c>
      <c r="D151" s="11" t="s">
        <v>652</v>
      </c>
      <c r="E151" s="11"/>
      <c r="I151" s="6" t="str">
        <f t="shared" si="35"/>
        <v>computerssoftware</v>
      </c>
      <c r="K151" t="s">
        <v>968</v>
      </c>
      <c r="L151" t="s">
        <v>967</v>
      </c>
      <c r="Q151" s="6" t="str">
        <f t="shared" si="55"/>
        <v>cranes-software</v>
      </c>
      <c r="S151" s="4" t="str">
        <f t="shared" si="45"/>
        <v>CRANES SOFTWARE</v>
      </c>
      <c r="T151" s="4">
        <f t="shared" si="46"/>
        <v>0</v>
      </c>
      <c r="U151" s="5">
        <f t="shared" si="47"/>
        <v>0</v>
      </c>
      <c r="V151" s="4">
        <f t="shared" si="48"/>
        <v>0</v>
      </c>
      <c r="W151" s="3">
        <f t="shared" si="49"/>
        <v>0</v>
      </c>
      <c r="X151" s="2">
        <f t="shared" si="50"/>
        <v>0</v>
      </c>
      <c r="Y151" s="1" t="str">
        <f t="shared" si="51"/>
        <v>CRANES SOFTWARE</v>
      </c>
      <c r="Z151" s="1" t="str">
        <f t="shared" si="52"/>
        <v>CRANES SOFTWARE</v>
      </c>
      <c r="AA151" s="1" t="str">
        <f t="shared" si="53"/>
        <v>CRANES SOFTWARE</v>
      </c>
      <c r="AB151" s="16" t="str">
        <f t="shared" si="54"/>
        <v>150|CRANES SOFTWARE|COMPUTERS - SOFTWARE|UKNOWN|||||computerssoftware||EDMR|CRANES-SOFTWARE|||||cranes-software|</v>
      </c>
    </row>
    <row r="152" spans="1:28" x14ac:dyDescent="0.25">
      <c r="A152" s="11">
        <f t="shared" si="36"/>
        <v>151</v>
      </c>
      <c r="B152" t="s">
        <v>839</v>
      </c>
      <c r="C152" s="11" t="s">
        <v>6</v>
      </c>
      <c r="D152" s="11" t="s">
        <v>652</v>
      </c>
      <c r="E152" s="11"/>
      <c r="I152" s="6" t="str">
        <f t="shared" si="35"/>
        <v>computerssoftware</v>
      </c>
      <c r="K152" t="s">
        <v>966</v>
      </c>
      <c r="L152" t="s">
        <v>965</v>
      </c>
      <c r="Q152" s="6" t="str">
        <f t="shared" si="55"/>
        <v>eclerx-services</v>
      </c>
      <c r="S152" s="4" t="str">
        <f t="shared" si="45"/>
        <v>ECLERX SERVICES</v>
      </c>
      <c r="T152" s="4">
        <f t="shared" si="46"/>
        <v>0</v>
      </c>
      <c r="U152" s="5">
        <f t="shared" si="47"/>
        <v>0</v>
      </c>
      <c r="V152" s="4">
        <f t="shared" si="48"/>
        <v>0</v>
      </c>
      <c r="W152" s="3">
        <f t="shared" si="49"/>
        <v>0</v>
      </c>
      <c r="X152" s="2">
        <f t="shared" si="50"/>
        <v>0</v>
      </c>
      <c r="Y152" s="1" t="str">
        <f t="shared" si="51"/>
        <v>ECLERX SERVICES</v>
      </c>
      <c r="Z152" s="1" t="str">
        <f t="shared" si="52"/>
        <v>ECLERX SERVICES</v>
      </c>
      <c r="AA152" s="1" t="str">
        <f t="shared" si="53"/>
        <v>ECLERX SERVICES</v>
      </c>
      <c r="AB152" s="16" t="str">
        <f t="shared" si="54"/>
        <v>151|ECLERX SERVICES|COMPUTERS - SOFTWARE|UKNOWN|||||computerssoftware||ECXS|ECLERX-SERVICES|||||eclerx-services|</v>
      </c>
    </row>
    <row r="153" spans="1:28" x14ac:dyDescent="0.25">
      <c r="A153" s="11">
        <f t="shared" si="36"/>
        <v>152</v>
      </c>
      <c r="B153" t="s">
        <v>838</v>
      </c>
      <c r="C153" s="11" t="s">
        <v>6</v>
      </c>
      <c r="D153" s="11" t="s">
        <v>652</v>
      </c>
      <c r="E153" s="11"/>
      <c r="I153" s="6" t="str">
        <f t="shared" si="35"/>
        <v>computerssoftware</v>
      </c>
      <c r="K153" t="s">
        <v>964</v>
      </c>
      <c r="L153" t="s">
        <v>963</v>
      </c>
      <c r="Q153" s="6" t="str">
        <f t="shared" si="55"/>
        <v>educomp-solutions</v>
      </c>
      <c r="S153" s="4" t="str">
        <f t="shared" si="45"/>
        <v>EDUCOMP SOLUTIONS</v>
      </c>
      <c r="T153" s="4">
        <f t="shared" si="46"/>
        <v>0</v>
      </c>
      <c r="U153" s="5">
        <f t="shared" si="47"/>
        <v>0</v>
      </c>
      <c r="V153" s="4">
        <f t="shared" si="48"/>
        <v>0</v>
      </c>
      <c r="W153" s="3">
        <f t="shared" si="49"/>
        <v>0</v>
      </c>
      <c r="X153" s="2">
        <f t="shared" si="50"/>
        <v>0</v>
      </c>
      <c r="Y153" s="1" t="str">
        <f t="shared" si="51"/>
        <v>EDUCOMP SOLUTIONS</v>
      </c>
      <c r="Z153" s="1" t="str">
        <f t="shared" si="52"/>
        <v>EDUCOMP SOLUTIONS</v>
      </c>
      <c r="AA153" s="1" t="str">
        <f t="shared" si="53"/>
        <v>EDUCOMP SOLUTIONS</v>
      </c>
      <c r="AB153" s="16" t="str">
        <f t="shared" si="54"/>
        <v>152|EDUCOMP SOLUTIONS|COMPUTERS - SOFTWARE|UKNOWN|||||computerssoftware||EDUCO|EDUCOMP-SOLUTIONS|||||educomp-solutions|</v>
      </c>
    </row>
    <row r="154" spans="1:28" x14ac:dyDescent="0.25">
      <c r="A154" s="11">
        <f t="shared" si="36"/>
        <v>153</v>
      </c>
      <c r="B154" t="s">
        <v>837</v>
      </c>
      <c r="C154" s="11" t="s">
        <v>6</v>
      </c>
      <c r="D154" s="11" t="s">
        <v>652</v>
      </c>
      <c r="E154" s="11"/>
      <c r="I154" s="6" t="str">
        <f t="shared" si="35"/>
        <v>computerssoftware</v>
      </c>
      <c r="K154" t="s">
        <v>962</v>
      </c>
      <c r="L154" t="s">
        <v>961</v>
      </c>
      <c r="Q154" s="6" t="str">
        <f t="shared" si="55"/>
        <v>everonn-education</v>
      </c>
      <c r="S154" s="4" t="str">
        <f t="shared" si="45"/>
        <v>EVERONN EDUCATION</v>
      </c>
      <c r="T154" s="4">
        <f t="shared" si="46"/>
        <v>0</v>
      </c>
      <c r="U154" s="5">
        <f t="shared" si="47"/>
        <v>0</v>
      </c>
      <c r="V154" s="4">
        <f t="shared" si="48"/>
        <v>0</v>
      </c>
      <c r="W154" s="3">
        <f t="shared" si="49"/>
        <v>0</v>
      </c>
      <c r="X154" s="2">
        <f t="shared" si="50"/>
        <v>0</v>
      </c>
      <c r="Y154" s="1" t="str">
        <f t="shared" si="51"/>
        <v>EVERONN EDUCATION</v>
      </c>
      <c r="Z154" s="1" t="str">
        <f t="shared" si="52"/>
        <v>EVERONN EDUCATION</v>
      </c>
      <c r="AA154" s="1" t="str">
        <f t="shared" si="53"/>
        <v>EVERONN EDUCATION</v>
      </c>
      <c r="AB154" s="16" t="str">
        <f t="shared" si="54"/>
        <v>153|EVERONN EDUCATION|COMPUTERS - SOFTWARE|UKNOWN|||||computerssoftware||EVRON|EVERONN-EDUCATION|||||everonn-education|</v>
      </c>
    </row>
    <row r="155" spans="1:28" x14ac:dyDescent="0.25">
      <c r="A155" s="11">
        <f t="shared" si="36"/>
        <v>154</v>
      </c>
      <c r="B155" t="s">
        <v>836</v>
      </c>
      <c r="C155" s="11" t="s">
        <v>6</v>
      </c>
      <c r="D155" s="11" t="s">
        <v>652</v>
      </c>
      <c r="E155" s="11"/>
      <c r="I155" s="6" t="str">
        <f t="shared" si="35"/>
        <v>computerssoftware</v>
      </c>
      <c r="K155" t="s">
        <v>960</v>
      </c>
      <c r="L155" t="s">
        <v>959</v>
      </c>
      <c r="Q155" s="6" t="str">
        <f t="shared" si="55"/>
        <v>financial-tech</v>
      </c>
      <c r="S155" s="4" t="str">
        <f t="shared" si="45"/>
        <v>FINANCIAL TECH</v>
      </c>
      <c r="T155" s="4">
        <f t="shared" si="46"/>
        <v>0</v>
      </c>
      <c r="U155" s="5">
        <f t="shared" si="47"/>
        <v>0</v>
      </c>
      <c r="V155" s="4">
        <f t="shared" si="48"/>
        <v>0</v>
      </c>
      <c r="W155" s="3">
        <f t="shared" si="49"/>
        <v>0</v>
      </c>
      <c r="X155" s="2">
        <f t="shared" si="50"/>
        <v>0</v>
      </c>
      <c r="Y155" s="1" t="str">
        <f t="shared" si="51"/>
        <v>FINANCIAL TECH</v>
      </c>
      <c r="Z155" s="1" t="str">
        <f t="shared" si="52"/>
        <v>FINANCIAL TECH</v>
      </c>
      <c r="AA155" s="1" t="str">
        <f t="shared" si="53"/>
        <v>FINANCIAL TECH</v>
      </c>
      <c r="AB155" s="16" t="str">
        <f t="shared" si="54"/>
        <v>154|FINANCIAL TECH|COMPUTERS - SOFTWARE|UKNOWN|||||computerssoftware||WRWDT|FINANCIAL-TECH|||||financial-tech|</v>
      </c>
    </row>
    <row r="156" spans="1:28" x14ac:dyDescent="0.25">
      <c r="A156" s="11">
        <f t="shared" si="36"/>
        <v>155</v>
      </c>
      <c r="B156" t="s">
        <v>835</v>
      </c>
      <c r="C156" s="11" t="s">
        <v>6</v>
      </c>
      <c r="D156" s="11" t="s">
        <v>652</v>
      </c>
      <c r="E156" s="11"/>
      <c r="I156" s="6" t="str">
        <f t="shared" si="35"/>
        <v>computerssoftware</v>
      </c>
      <c r="K156" t="s">
        <v>958</v>
      </c>
      <c r="L156" t="s">
        <v>957</v>
      </c>
      <c r="Q156" s="6" t="str">
        <f t="shared" si="55"/>
        <v>firstsource-sol.</v>
      </c>
      <c r="S156" s="4" t="str">
        <f t="shared" si="45"/>
        <v>FIRSTSOURCE SOL.</v>
      </c>
      <c r="T156" s="4">
        <f t="shared" si="46"/>
        <v>0</v>
      </c>
      <c r="U156" s="5">
        <f t="shared" si="47"/>
        <v>0</v>
      </c>
      <c r="V156" s="4">
        <f t="shared" si="48"/>
        <v>0</v>
      </c>
      <c r="W156" s="3">
        <f t="shared" si="49"/>
        <v>0</v>
      </c>
      <c r="X156" s="2">
        <f t="shared" si="50"/>
        <v>0</v>
      </c>
      <c r="Y156" s="1" t="str">
        <f t="shared" si="51"/>
        <v>FIRSTSOURCE SOL.</v>
      </c>
      <c r="Z156" s="1" t="str">
        <f t="shared" si="52"/>
        <v>FIRSTSOURCE SOL.</v>
      </c>
      <c r="AA156" s="1" t="str">
        <f t="shared" si="53"/>
        <v>FIRSTSOURCE SOL.</v>
      </c>
      <c r="AB156" s="16" t="str">
        <f t="shared" si="54"/>
        <v>155|FIRSTSOURCE SOL.|COMPUTERS - SOFTWARE|UKNOWN|||||computerssoftware||FSRC|FIRSTSOURCE-SOL|||||firstsource-sol.|</v>
      </c>
    </row>
    <row r="157" spans="1:28" x14ac:dyDescent="0.25">
      <c r="A157" s="11">
        <f t="shared" si="36"/>
        <v>156</v>
      </c>
      <c r="B157" t="s">
        <v>834</v>
      </c>
      <c r="C157" s="11" t="s">
        <v>6</v>
      </c>
      <c r="D157" s="11" t="s">
        <v>652</v>
      </c>
      <c r="E157" s="11"/>
      <c r="I157" s="6" t="str">
        <f t="shared" si="35"/>
        <v>computerssoftware</v>
      </c>
      <c r="K157" t="s">
        <v>956</v>
      </c>
      <c r="L157" t="s">
        <v>955</v>
      </c>
      <c r="Q157" s="6" t="str">
        <f t="shared" si="55"/>
        <v>geodesic-ltd</v>
      </c>
      <c r="S157" s="4" t="str">
        <f t="shared" si="45"/>
        <v>GEODESIC LTD</v>
      </c>
      <c r="T157" s="4">
        <f t="shared" si="46"/>
        <v>0</v>
      </c>
      <c r="U157" s="5">
        <f t="shared" si="47"/>
        <v>0</v>
      </c>
      <c r="V157" s="4">
        <f t="shared" si="48"/>
        <v>0</v>
      </c>
      <c r="W157" s="3">
        <f t="shared" si="49"/>
        <v>0</v>
      </c>
      <c r="X157" s="2">
        <f t="shared" si="50"/>
        <v>0</v>
      </c>
      <c r="Y157" s="1" t="str">
        <f t="shared" si="51"/>
        <v>GEODESIC LTD</v>
      </c>
      <c r="Z157" s="1" t="str">
        <f t="shared" si="52"/>
        <v>GEODESIC LTD</v>
      </c>
      <c r="AA157" s="1" t="str">
        <f t="shared" si="53"/>
        <v>GEODESIC LTD</v>
      </c>
      <c r="AB157" s="16" t="str">
        <f t="shared" si="54"/>
        <v>156|GEODESIC LTD|COMPUTERS - SOFTWARE|UKNOWN|||||computerssoftware||BVHD|GEODESIC-LTD|||||geodesic-ltd|</v>
      </c>
    </row>
    <row r="158" spans="1:28" x14ac:dyDescent="0.25">
      <c r="A158" s="11">
        <f t="shared" si="36"/>
        <v>157</v>
      </c>
      <c r="B158" t="s">
        <v>833</v>
      </c>
      <c r="C158" s="11" t="s">
        <v>6</v>
      </c>
      <c r="D158" s="11" t="s">
        <v>652</v>
      </c>
      <c r="E158" s="11"/>
      <c r="I158" s="6" t="str">
        <f t="shared" ref="I158:I196" si="56">LOWER(SUBSTITUTE(SUBSTITUTE(C158," ",""),"-",""))</f>
        <v>computerssoftware</v>
      </c>
      <c r="K158" t="s">
        <v>954</v>
      </c>
      <c r="L158" t="s">
        <v>953</v>
      </c>
      <c r="Q158" s="6" t="str">
        <f t="shared" si="55"/>
        <v>geometric-ltd</v>
      </c>
      <c r="S158" s="4" t="str">
        <f t="shared" si="45"/>
        <v>GEOMETRIC LTD</v>
      </c>
      <c r="T158" s="4">
        <f t="shared" si="46"/>
        <v>0</v>
      </c>
      <c r="U158" s="5">
        <f t="shared" si="47"/>
        <v>0</v>
      </c>
      <c r="V158" s="4">
        <f t="shared" si="48"/>
        <v>0</v>
      </c>
      <c r="W158" s="3">
        <f t="shared" si="49"/>
        <v>0</v>
      </c>
      <c r="X158" s="2">
        <f t="shared" si="50"/>
        <v>0</v>
      </c>
      <c r="Y158" s="1" t="str">
        <f t="shared" si="51"/>
        <v>GEOMETRIC LTD</v>
      </c>
      <c r="Z158" s="1" t="str">
        <f t="shared" si="52"/>
        <v>GEOMETRIC LTD</v>
      </c>
      <c r="AA158" s="1" t="str">
        <f t="shared" si="53"/>
        <v>GEOMETRIC LTD</v>
      </c>
      <c r="AB158" s="16" t="str">
        <f t="shared" si="54"/>
        <v>157|GEOMETRIC LTD|COMPUTERS - SOFTWARE|UKNOWN|||||computerssoftware||GMSO|GEOMETRIC-LTD|||||geometric-ltd|</v>
      </c>
    </row>
    <row r="159" spans="1:28" x14ac:dyDescent="0.25">
      <c r="A159" s="11">
        <f t="shared" si="36"/>
        <v>158</v>
      </c>
      <c r="B159" t="s">
        <v>832</v>
      </c>
      <c r="C159" s="11" t="s">
        <v>6</v>
      </c>
      <c r="D159" s="11" t="s">
        <v>652</v>
      </c>
      <c r="E159" s="11"/>
      <c r="I159" s="6" t="str">
        <f t="shared" si="56"/>
        <v>computerssoftware</v>
      </c>
      <c r="K159" t="s">
        <v>952</v>
      </c>
      <c r="L159" t="s">
        <v>951</v>
      </c>
      <c r="Q159" s="6" t="str">
        <f t="shared" si="55"/>
        <v>glodyne-technoserve</v>
      </c>
      <c r="S159" s="4" t="str">
        <f t="shared" si="45"/>
        <v>GLODYNE TECHNOSERVE</v>
      </c>
      <c r="T159" s="4">
        <f t="shared" si="46"/>
        <v>0</v>
      </c>
      <c r="U159" s="5">
        <f t="shared" si="47"/>
        <v>0</v>
      </c>
      <c r="V159" s="4">
        <f t="shared" si="48"/>
        <v>0</v>
      </c>
      <c r="W159" s="3">
        <f t="shared" si="49"/>
        <v>0</v>
      </c>
      <c r="X159" s="2">
        <f t="shared" si="50"/>
        <v>0</v>
      </c>
      <c r="Y159" s="1" t="str">
        <f t="shared" si="51"/>
        <v>GLODYNE TECHNOSERVE</v>
      </c>
      <c r="Z159" s="1" t="str">
        <f t="shared" si="52"/>
        <v>GLODYNE TECHNOSERVE</v>
      </c>
      <c r="AA159" s="1" t="str">
        <f t="shared" si="53"/>
        <v>GLODYNE TECHNOSERVE</v>
      </c>
      <c r="AB159" s="16" t="str">
        <f t="shared" si="54"/>
        <v>158|GLODYNE TECHNOSERVE|COMPUTERS - SOFTWARE|UKNOWN|||||computerssoftware||PARA|GLODYNE-TECHNOSERVE|||||glodyne-technoserve|</v>
      </c>
    </row>
    <row r="160" spans="1:28" x14ac:dyDescent="0.25">
      <c r="A160" s="11">
        <f t="shared" ref="A160:A196" si="57">ROW()-1</f>
        <v>159</v>
      </c>
      <c r="B160" t="s">
        <v>831</v>
      </c>
      <c r="C160" s="11" t="s">
        <v>6</v>
      </c>
      <c r="D160" s="11" t="s">
        <v>652</v>
      </c>
      <c r="E160" s="11"/>
      <c r="I160" s="6" t="str">
        <f t="shared" si="56"/>
        <v>computerssoftware</v>
      </c>
      <c r="K160" t="s">
        <v>950</v>
      </c>
      <c r="L160" t="s">
        <v>949</v>
      </c>
      <c r="Q160" s="6" t="str">
        <f t="shared" si="55"/>
        <v>gtl-ltd</v>
      </c>
      <c r="S160" s="4" t="str">
        <f t="shared" si="45"/>
        <v>GTL LTD</v>
      </c>
      <c r="T160" s="4">
        <f t="shared" si="46"/>
        <v>0</v>
      </c>
      <c r="U160" s="5">
        <f t="shared" si="47"/>
        <v>0</v>
      </c>
      <c r="V160" s="4">
        <f t="shared" si="48"/>
        <v>0</v>
      </c>
      <c r="W160" s="3">
        <f t="shared" si="49"/>
        <v>0</v>
      </c>
      <c r="X160" s="2">
        <f t="shared" si="50"/>
        <v>0</v>
      </c>
      <c r="Y160" s="1" t="str">
        <f t="shared" si="51"/>
        <v>GTL LTD</v>
      </c>
      <c r="Z160" s="1" t="str">
        <f t="shared" si="52"/>
        <v>GTL LTD</v>
      </c>
      <c r="AA160" s="1" t="str">
        <f t="shared" si="53"/>
        <v>GTL LTD</v>
      </c>
      <c r="AB160" s="16" t="str">
        <f t="shared" si="54"/>
        <v>159|GTL LTD|COMPUTERS - SOFTWARE|UKNOWN|||||computerssoftware||GBTL|GTL-LTD|||||gtl-ltd|</v>
      </c>
    </row>
    <row r="161" spans="1:28" x14ac:dyDescent="0.25">
      <c r="A161" s="11">
        <f t="shared" si="57"/>
        <v>160</v>
      </c>
      <c r="B161" t="s">
        <v>830</v>
      </c>
      <c r="C161" s="11" t="s">
        <v>6</v>
      </c>
      <c r="D161" s="11" t="s">
        <v>652</v>
      </c>
      <c r="E161" s="11"/>
      <c r="I161" s="6" t="str">
        <f t="shared" si="56"/>
        <v>computerssoftware</v>
      </c>
      <c r="K161" t="s">
        <v>948</v>
      </c>
      <c r="L161" t="s">
        <v>947</v>
      </c>
      <c r="Q161" s="6" t="str">
        <f t="shared" si="55"/>
        <v>hcl-tech.</v>
      </c>
      <c r="S161" s="4" t="str">
        <f t="shared" si="45"/>
        <v>HCL TECH.</v>
      </c>
      <c r="T161" s="4">
        <f t="shared" si="46"/>
        <v>0</v>
      </c>
      <c r="U161" s="5">
        <f t="shared" si="47"/>
        <v>0</v>
      </c>
      <c r="V161" s="4">
        <f t="shared" si="48"/>
        <v>0</v>
      </c>
      <c r="W161" s="3">
        <f t="shared" si="49"/>
        <v>0</v>
      </c>
      <c r="X161" s="2">
        <f t="shared" si="50"/>
        <v>0</v>
      </c>
      <c r="Y161" s="1" t="str">
        <f t="shared" si="51"/>
        <v>HCL TECH.</v>
      </c>
      <c r="Z161" s="1" t="str">
        <f t="shared" si="52"/>
        <v>HCL TECH.</v>
      </c>
      <c r="AA161" s="1" t="str">
        <f t="shared" si="53"/>
        <v>HCL TECH.</v>
      </c>
      <c r="AB161" s="16" t="str">
        <f t="shared" si="54"/>
        <v>160|HCL TECH.|COMPUTERS - SOFTWARE|UKNOWN|||||computerssoftware||HTECH|HCL-TECH|||||hcl-tech.|</v>
      </c>
    </row>
    <row r="162" spans="1:28" x14ac:dyDescent="0.25">
      <c r="A162" s="11">
        <f t="shared" si="57"/>
        <v>161</v>
      </c>
      <c r="B162" t="s">
        <v>829</v>
      </c>
      <c r="C162" s="11" t="s">
        <v>6</v>
      </c>
      <c r="D162" s="11" t="s">
        <v>652</v>
      </c>
      <c r="E162" s="11"/>
      <c r="I162" s="6" t="str">
        <f t="shared" si="56"/>
        <v>computerssoftware</v>
      </c>
      <c r="K162" t="s">
        <v>946</v>
      </c>
      <c r="L162" t="s">
        <v>945</v>
      </c>
      <c r="Q162" s="6" t="str">
        <f t="shared" si="55"/>
        <v>helios-&amp;-matheson</v>
      </c>
      <c r="S162" s="4" t="str">
        <f t="shared" si="45"/>
        <v>HELIOS &amp; MATHESON</v>
      </c>
      <c r="T162" s="4">
        <f t="shared" si="46"/>
        <v>0</v>
      </c>
      <c r="U162" s="5">
        <f t="shared" si="47"/>
        <v>0</v>
      </c>
      <c r="V162" s="4">
        <f t="shared" si="48"/>
        <v>0</v>
      </c>
      <c r="W162" s="3">
        <f t="shared" si="49"/>
        <v>0</v>
      </c>
      <c r="X162" s="2">
        <f t="shared" si="50"/>
        <v>0</v>
      </c>
      <c r="Y162" s="1" t="str">
        <f t="shared" si="51"/>
        <v>HELIOS &amp; MATHESON</v>
      </c>
      <c r="Z162" s="1" t="str">
        <f t="shared" si="52"/>
        <v>HELIOS &amp; MATHESON</v>
      </c>
      <c r="AA162" s="1" t="str">
        <f t="shared" si="53"/>
        <v>HELIOS &amp; MATHESON</v>
      </c>
      <c r="AB162" s="16" t="str">
        <f t="shared" si="54"/>
        <v>161|HELIOS &amp; MATHESON|COMPUTERS - SOFTWARE|UKNOWN|||||computerssoftware||HEMAT|HELIOS--MATHESON|||||helios-&amp;-matheson|</v>
      </c>
    </row>
    <row r="163" spans="1:28" x14ac:dyDescent="0.25">
      <c r="A163" s="11">
        <f t="shared" si="57"/>
        <v>162</v>
      </c>
      <c r="B163" t="s">
        <v>828</v>
      </c>
      <c r="C163" s="11" t="s">
        <v>6</v>
      </c>
      <c r="D163" s="11" t="s">
        <v>652</v>
      </c>
      <c r="E163" s="11"/>
      <c r="I163" s="6" t="str">
        <f t="shared" si="56"/>
        <v>computerssoftware</v>
      </c>
      <c r="K163" t="s">
        <v>944</v>
      </c>
      <c r="L163" t="s">
        <v>943</v>
      </c>
      <c r="Q163" s="6" t="str">
        <f t="shared" si="55"/>
        <v>hexaware-technologies</v>
      </c>
      <c r="S163" s="4" t="str">
        <f t="shared" si="45"/>
        <v>HEXAWARE TECHNOLOGIES</v>
      </c>
      <c r="T163" s="4">
        <f t="shared" si="46"/>
        <v>0</v>
      </c>
      <c r="U163" s="5">
        <f t="shared" si="47"/>
        <v>0</v>
      </c>
      <c r="V163" s="4">
        <f t="shared" si="48"/>
        <v>0</v>
      </c>
      <c r="W163" s="3">
        <f t="shared" si="49"/>
        <v>0</v>
      </c>
      <c r="X163" s="2">
        <f t="shared" si="50"/>
        <v>0</v>
      </c>
      <c r="Y163" s="1" t="str">
        <f t="shared" si="51"/>
        <v>HEXAWARE TECHNOLOGIES</v>
      </c>
      <c r="Z163" s="1" t="str">
        <f t="shared" si="52"/>
        <v>HEXAWARE TECHNOLOGIES</v>
      </c>
      <c r="AA163" s="1" t="str">
        <f t="shared" si="53"/>
        <v>HEXAWARE TECHNOLOGIES</v>
      </c>
      <c r="AB163" s="16" t="str">
        <f t="shared" si="54"/>
        <v>162|HEXAWARE TECHNOLOGIES|COMPUTERS - SOFTWARE|UKNOWN|||||computerssoftware||APTE|HEXAWARE-TECHNOLOGIES|||||hexaware-technologies|</v>
      </c>
    </row>
    <row r="164" spans="1:28" x14ac:dyDescent="0.25">
      <c r="A164" s="11">
        <f t="shared" si="57"/>
        <v>163</v>
      </c>
      <c r="B164" t="s">
        <v>827</v>
      </c>
      <c r="C164" s="11" t="s">
        <v>6</v>
      </c>
      <c r="D164" s="11" t="s">
        <v>652</v>
      </c>
      <c r="E164" s="11"/>
      <c r="I164" s="6" t="str">
        <f t="shared" si="56"/>
        <v>computerssoftware</v>
      </c>
      <c r="K164" t="s">
        <v>942</v>
      </c>
      <c r="L164" t="s">
        <v>941</v>
      </c>
      <c r="Q164" s="6" t="str">
        <f t="shared" si="55"/>
        <v>hov-services</v>
      </c>
      <c r="S164" s="4" t="str">
        <f t="shared" si="45"/>
        <v>HOV SERVICES</v>
      </c>
      <c r="T164" s="4">
        <f t="shared" si="46"/>
        <v>0</v>
      </c>
      <c r="U164" s="5">
        <f t="shared" si="47"/>
        <v>0</v>
      </c>
      <c r="V164" s="4">
        <f t="shared" si="48"/>
        <v>0</v>
      </c>
      <c r="W164" s="3">
        <f t="shared" si="49"/>
        <v>0</v>
      </c>
      <c r="X164" s="2">
        <f t="shared" si="50"/>
        <v>0</v>
      </c>
      <c r="Y164" s="1" t="str">
        <f t="shared" si="51"/>
        <v>HOV SERVICES</v>
      </c>
      <c r="Z164" s="1" t="str">
        <f t="shared" si="52"/>
        <v>HOV SERVICES</v>
      </c>
      <c r="AA164" s="1" t="str">
        <f t="shared" si="53"/>
        <v>HOV SERVICES</v>
      </c>
      <c r="AB164" s="16" t="str">
        <f t="shared" si="54"/>
        <v>163|HOV SERVICES|COMPUTERS - SOFTWARE|UKNOWN|||||computerssoftware||HOVS|HOV-SERVICES|||||hov-services|</v>
      </c>
    </row>
    <row r="165" spans="1:28" x14ac:dyDescent="0.25">
      <c r="A165" s="11">
        <f t="shared" si="57"/>
        <v>164</v>
      </c>
      <c r="B165" t="s">
        <v>826</v>
      </c>
      <c r="C165" s="11" t="s">
        <v>6</v>
      </c>
      <c r="D165" s="11" t="s">
        <v>652</v>
      </c>
      <c r="E165" s="11"/>
      <c r="I165" s="6" t="str">
        <f t="shared" si="56"/>
        <v>computerssoftware</v>
      </c>
      <c r="K165" t="s">
        <v>940</v>
      </c>
      <c r="L165" t="s">
        <v>939</v>
      </c>
      <c r="Q165" s="6" t="str">
        <f t="shared" si="55"/>
        <v>infinite-computer</v>
      </c>
      <c r="S165" s="4" t="str">
        <f t="shared" si="45"/>
        <v>INFINITE COMPUTER</v>
      </c>
      <c r="T165" s="4">
        <f t="shared" si="46"/>
        <v>0</v>
      </c>
      <c r="U165" s="5">
        <f t="shared" si="47"/>
        <v>0</v>
      </c>
      <c r="V165" s="4">
        <f t="shared" si="48"/>
        <v>0</v>
      </c>
      <c r="W165" s="3">
        <f t="shared" si="49"/>
        <v>0</v>
      </c>
      <c r="X165" s="2">
        <f t="shared" si="50"/>
        <v>0</v>
      </c>
      <c r="Y165" s="1" t="str">
        <f t="shared" si="51"/>
        <v>INFINITE COMPUTER</v>
      </c>
      <c r="Z165" s="1" t="str">
        <f t="shared" si="52"/>
        <v>INFINITE COMPUTER</v>
      </c>
      <c r="AA165" s="1" t="str">
        <f t="shared" si="53"/>
        <v>INFINITE COMPUTER</v>
      </c>
      <c r="AB165" s="16" t="str">
        <f t="shared" si="54"/>
        <v>164|INFINITE COMPUTER|COMPUTERS - SOFTWARE|UKNOWN|||||computerssoftware||ICSL|INFINITE-COMPUTER|||||infinite-computer|</v>
      </c>
    </row>
    <row r="166" spans="1:28" x14ac:dyDescent="0.25">
      <c r="A166" s="11">
        <f t="shared" si="57"/>
        <v>165</v>
      </c>
      <c r="B166" t="s">
        <v>825</v>
      </c>
      <c r="C166" s="11" t="s">
        <v>6</v>
      </c>
      <c r="D166" s="11" t="s">
        <v>652</v>
      </c>
      <c r="E166" s="11"/>
      <c r="I166" s="6" t="str">
        <f t="shared" si="56"/>
        <v>computerssoftware</v>
      </c>
      <c r="K166" t="s">
        <v>938</v>
      </c>
      <c r="L166" t="s">
        <v>937</v>
      </c>
      <c r="Q166" s="6" t="str">
        <f t="shared" si="55"/>
        <v>info-edge</v>
      </c>
      <c r="S166" s="4" t="str">
        <f t="shared" si="45"/>
        <v>INFO EDGE</v>
      </c>
      <c r="T166" s="4">
        <f t="shared" si="46"/>
        <v>0</v>
      </c>
      <c r="U166" s="5">
        <f t="shared" si="47"/>
        <v>0</v>
      </c>
      <c r="V166" s="4">
        <f t="shared" si="48"/>
        <v>0</v>
      </c>
      <c r="W166" s="3">
        <f t="shared" si="49"/>
        <v>0</v>
      </c>
      <c r="X166" s="2">
        <f t="shared" si="50"/>
        <v>0</v>
      </c>
      <c r="Y166" s="1" t="str">
        <f t="shared" si="51"/>
        <v>INFO EDGE</v>
      </c>
      <c r="Z166" s="1" t="str">
        <f t="shared" si="52"/>
        <v>INFO EDGE</v>
      </c>
      <c r="AA166" s="1" t="str">
        <f t="shared" si="53"/>
        <v>INFO EDGE</v>
      </c>
      <c r="AB166" s="16" t="str">
        <f t="shared" si="54"/>
        <v>165|INFO EDGE|COMPUTERS - SOFTWARE|UKNOWN|||||computerssoftware||NAUKRI|INFO-EDGE|||||info-edge|</v>
      </c>
    </row>
    <row r="167" spans="1:28" x14ac:dyDescent="0.25">
      <c r="A167" s="11">
        <f t="shared" si="57"/>
        <v>166</v>
      </c>
      <c r="B167" t="s">
        <v>824</v>
      </c>
      <c r="C167" s="11" t="s">
        <v>6</v>
      </c>
      <c r="D167" s="11" t="s">
        <v>652</v>
      </c>
      <c r="E167" s="11"/>
      <c r="I167" s="6" t="str">
        <f t="shared" si="56"/>
        <v>computerssoftware</v>
      </c>
      <c r="K167" t="s">
        <v>936</v>
      </c>
      <c r="L167" t="s">
        <v>935</v>
      </c>
      <c r="Q167" s="6" t="str">
        <f t="shared" si="55"/>
        <v>izmo-limited</v>
      </c>
      <c r="S167" s="4" t="str">
        <f t="shared" si="45"/>
        <v>IZMO LIMITED</v>
      </c>
      <c r="T167" s="4">
        <f t="shared" si="46"/>
        <v>0</v>
      </c>
      <c r="U167" s="5">
        <f t="shared" si="47"/>
        <v>0</v>
      </c>
      <c r="V167" s="4">
        <f t="shared" si="48"/>
        <v>0</v>
      </c>
      <c r="W167" s="3">
        <f t="shared" si="49"/>
        <v>0</v>
      </c>
      <c r="X167" s="2">
        <f t="shared" si="50"/>
        <v>0</v>
      </c>
      <c r="Y167" s="1" t="str">
        <f t="shared" si="51"/>
        <v>IZMO LIMITED</v>
      </c>
      <c r="Z167" s="1" t="str">
        <f t="shared" si="52"/>
        <v>IZMO LIMITED</v>
      </c>
      <c r="AA167" s="1" t="str">
        <f t="shared" si="53"/>
        <v>IZMO LIMITED</v>
      </c>
      <c r="AB167" s="16" t="str">
        <f t="shared" si="54"/>
        <v>166|IZMO LIMITED|COMPUTERS - SOFTWARE|UKNOWN|||||computerssoftware||LOGIX|IZMO-LIMITED|||||izmo-limited|</v>
      </c>
    </row>
    <row r="168" spans="1:28" x14ac:dyDescent="0.25">
      <c r="A168" s="11">
        <f t="shared" si="57"/>
        <v>167</v>
      </c>
      <c r="B168" t="s">
        <v>823</v>
      </c>
      <c r="C168" s="11" t="s">
        <v>6</v>
      </c>
      <c r="D168" s="11" t="s">
        <v>652</v>
      </c>
      <c r="E168" s="11"/>
      <c r="I168" s="6" t="str">
        <f t="shared" si="56"/>
        <v>computerssoftware</v>
      </c>
      <c r="K168" t="s">
        <v>934</v>
      </c>
      <c r="L168" t="s">
        <v>933</v>
      </c>
      <c r="Q168" s="6" t="str">
        <f t="shared" si="55"/>
        <v>kpit-technologies</v>
      </c>
      <c r="S168" s="4" t="str">
        <f t="shared" si="45"/>
        <v>KPIT TECHNOLOGIES</v>
      </c>
      <c r="T168" s="4">
        <f t="shared" si="46"/>
        <v>0</v>
      </c>
      <c r="U168" s="5">
        <f t="shared" si="47"/>
        <v>0</v>
      </c>
      <c r="V168" s="4">
        <f t="shared" si="48"/>
        <v>0</v>
      </c>
      <c r="W168" s="3">
        <f t="shared" si="49"/>
        <v>0</v>
      </c>
      <c r="X168" s="2">
        <f t="shared" si="50"/>
        <v>0</v>
      </c>
      <c r="Y168" s="1" t="str">
        <f t="shared" si="51"/>
        <v>KPIT TECHNOLOGIES</v>
      </c>
      <c r="Z168" s="1" t="str">
        <f t="shared" si="52"/>
        <v>KPIT TECHNOLOGIES</v>
      </c>
      <c r="AA168" s="1" t="str">
        <f t="shared" si="53"/>
        <v>KPIT TECHNOLOGIES</v>
      </c>
      <c r="AB168" s="16" t="str">
        <f t="shared" si="54"/>
        <v>167|KPIT TECHNOLOGIES|COMPUTERS - SOFTWARE|UKNOWN|||||computerssoftware||KPIT|KPIT-TECHNOLOGIES|||||kpit-technologies|</v>
      </c>
    </row>
    <row r="169" spans="1:28" x14ac:dyDescent="0.25">
      <c r="A169" s="11">
        <f t="shared" si="57"/>
        <v>168</v>
      </c>
      <c r="B169" t="s">
        <v>822</v>
      </c>
      <c r="C169" s="11" t="s">
        <v>6</v>
      </c>
      <c r="D169" s="11" t="s">
        <v>652</v>
      </c>
      <c r="E169" s="11"/>
      <c r="I169" s="6" t="str">
        <f t="shared" si="56"/>
        <v>computerssoftware</v>
      </c>
      <c r="K169" t="s">
        <v>932</v>
      </c>
      <c r="L169" t="s">
        <v>822</v>
      </c>
      <c r="Q169" s="6" t="str">
        <f t="shared" si="55"/>
        <v>mastek</v>
      </c>
      <c r="S169" s="4" t="str">
        <f t="shared" si="45"/>
        <v>MASTEK</v>
      </c>
      <c r="T169" s="4">
        <f t="shared" si="46"/>
        <v>0</v>
      </c>
      <c r="U169" s="5">
        <f t="shared" si="47"/>
        <v>0</v>
      </c>
      <c r="V169" s="4">
        <f t="shared" si="48"/>
        <v>0</v>
      </c>
      <c r="W169" s="3">
        <f t="shared" si="49"/>
        <v>0</v>
      </c>
      <c r="X169" s="2">
        <f t="shared" si="50"/>
        <v>0</v>
      </c>
      <c r="Y169" s="1" t="str">
        <f t="shared" si="51"/>
        <v>MASTEK</v>
      </c>
      <c r="Z169" s="1" t="str">
        <f t="shared" si="52"/>
        <v>MASTEK</v>
      </c>
      <c r="AA169" s="1" t="str">
        <f t="shared" si="53"/>
        <v>MASTEK</v>
      </c>
      <c r="AB169" s="16" t="str">
        <f t="shared" si="54"/>
        <v>168|MASTEK|COMPUTERS - SOFTWARE|UKNOWN|||||computerssoftware||MAST|MASTEK|||||mastek|</v>
      </c>
    </row>
    <row r="170" spans="1:28" x14ac:dyDescent="0.25">
      <c r="A170" s="11">
        <f t="shared" si="57"/>
        <v>169</v>
      </c>
      <c r="B170" t="s">
        <v>821</v>
      </c>
      <c r="C170" s="11" t="s">
        <v>6</v>
      </c>
      <c r="D170" s="11" t="s">
        <v>652</v>
      </c>
      <c r="E170" s="11"/>
      <c r="I170" s="6" t="str">
        <f t="shared" si="56"/>
        <v>computerssoftware</v>
      </c>
      <c r="K170" t="s">
        <v>931</v>
      </c>
      <c r="L170" t="s">
        <v>930</v>
      </c>
      <c r="Q170" s="6" t="str">
        <f t="shared" si="55"/>
        <v>micro-tech</v>
      </c>
      <c r="S170" s="4" t="str">
        <f t="shared" si="45"/>
        <v>MICRO TECH</v>
      </c>
      <c r="T170" s="4">
        <f t="shared" si="46"/>
        <v>0</v>
      </c>
      <c r="U170" s="5">
        <f t="shared" si="47"/>
        <v>0</v>
      </c>
      <c r="V170" s="4">
        <f t="shared" si="48"/>
        <v>0</v>
      </c>
      <c r="W170" s="3">
        <f t="shared" si="49"/>
        <v>0</v>
      </c>
      <c r="X170" s="2">
        <f t="shared" si="50"/>
        <v>0</v>
      </c>
      <c r="Y170" s="1" t="str">
        <f t="shared" si="51"/>
        <v>MICRO TECH</v>
      </c>
      <c r="Z170" s="1" t="str">
        <f t="shared" si="52"/>
        <v>MICRO TECH</v>
      </c>
      <c r="AA170" s="1" t="str">
        <f t="shared" si="53"/>
        <v>MICRO TECH</v>
      </c>
      <c r="AB170" s="16" t="str">
        <f t="shared" si="54"/>
        <v>169|MICRO TECH|COMPUTERS - SOFTWARE|UKNOWN|||||computerssoftware||MITH|MICRO-TECH|||||micro-tech|</v>
      </c>
    </row>
    <row r="171" spans="1:28" x14ac:dyDescent="0.25">
      <c r="A171" s="11">
        <f t="shared" si="57"/>
        <v>170</v>
      </c>
      <c r="B171" t="s">
        <v>820</v>
      </c>
      <c r="C171" s="11" t="s">
        <v>6</v>
      </c>
      <c r="D171" s="11" t="s">
        <v>652</v>
      </c>
      <c r="E171" s="11"/>
      <c r="I171" s="6" t="str">
        <f t="shared" si="56"/>
        <v>computerssoftware</v>
      </c>
      <c r="K171" t="s">
        <v>929</v>
      </c>
      <c r="L171" t="s">
        <v>928</v>
      </c>
      <c r="Q171" s="6" t="str">
        <f t="shared" si="55"/>
        <v>mindtree-ltd</v>
      </c>
      <c r="S171" s="4" t="str">
        <f t="shared" ref="S171:S196" si="58">HYPERLINK($AE$1 &amp; I171 &amp; "/" &amp;  LOWER(B171) &amp;  "/" &amp; H171,B171)</f>
        <v>MINDTREE LTD</v>
      </c>
      <c r="T171" s="4">
        <f t="shared" ref="T171:T196" si="59">HYPERLINK( $AE$4 &amp; G171,F171 )</f>
        <v>0</v>
      </c>
      <c r="U171" s="5">
        <f t="shared" ref="U171:U196" si="60">HYPERLINK( $AE$2 &amp; K171,F171)</f>
        <v>0</v>
      </c>
      <c r="V171" s="4">
        <f t="shared" ref="V171:V196" si="61">HYPERLINK( $AE$3 &amp; F171,F171)</f>
        <v>0</v>
      </c>
      <c r="W171" s="3">
        <f t="shared" ref="W171:W196" si="62">HYPERLINK( $AE$5 &amp; O171 &amp; "/" &amp; Q171 &amp; $AF$5,F171)</f>
        <v>0</v>
      </c>
      <c r="X171" s="2">
        <f t="shared" ref="X171:X196" si="63">HYPERLINK( $AE$6 &amp; M171,F171)</f>
        <v>0</v>
      </c>
      <c r="Y171" s="1" t="str">
        <f t="shared" ref="Y171:Y196" si="64">HYPERLINK($AE$7 &amp;J171,B171)</f>
        <v>MINDTREE LTD</v>
      </c>
      <c r="Z171" s="1" t="str">
        <f t="shared" ref="Z171:Z196" si="65">HYPERLINK($AE$8 &amp;J171,B171)</f>
        <v>MINDTREE LTD</v>
      </c>
      <c r="AA171" s="1" t="str">
        <f t="shared" ref="AA171:AA196" si="66">HYPERLINK($AE$9 &amp;R171 &amp; ".cms",B171)</f>
        <v>MINDTREE LTD</v>
      </c>
      <c r="AB171" s="16" t="str">
        <f t="shared" ref="AB171:AB196" si="67">CONCATENATE(A171,"|",B171,"|",C171,"|",D171,"|",E171,"|",F171,"|",G171,"|",H171,"|",I171,"|",J171,"|",K171,"|",L171,"|",M171,"|",N171,"|",O171,"|",P171,"|",Q171,"|",R171)</f>
        <v>170|MINDTREE LTD|COMPUTERS - SOFTWARE|UKNOWN|||||computerssoftware||MIND|MINDTREE-LTD|||||mindtree-ltd|</v>
      </c>
    </row>
    <row r="172" spans="1:28" x14ac:dyDescent="0.25">
      <c r="A172" s="11">
        <f t="shared" si="57"/>
        <v>171</v>
      </c>
      <c r="B172" t="s">
        <v>819</v>
      </c>
      <c r="C172" s="11" t="s">
        <v>6</v>
      </c>
      <c r="D172" s="11" t="s">
        <v>652</v>
      </c>
      <c r="E172" s="11"/>
      <c r="I172" s="6" t="str">
        <f t="shared" si="56"/>
        <v>computerssoftware</v>
      </c>
      <c r="K172" t="s">
        <v>927</v>
      </c>
      <c r="L172" t="s">
        <v>926</v>
      </c>
      <c r="Q172" s="6" t="str">
        <f t="shared" si="55"/>
        <v>mphasis-ltd</v>
      </c>
      <c r="S172" s="4" t="str">
        <f t="shared" si="58"/>
        <v>MPHASIS LTD</v>
      </c>
      <c r="T172" s="4">
        <f t="shared" si="59"/>
        <v>0</v>
      </c>
      <c r="U172" s="5">
        <f t="shared" si="60"/>
        <v>0</v>
      </c>
      <c r="V172" s="4">
        <f t="shared" si="61"/>
        <v>0</v>
      </c>
      <c r="W172" s="3">
        <f t="shared" si="62"/>
        <v>0</v>
      </c>
      <c r="X172" s="2">
        <f t="shared" si="63"/>
        <v>0</v>
      </c>
      <c r="Y172" s="1" t="str">
        <f t="shared" si="64"/>
        <v>MPHASIS LTD</v>
      </c>
      <c r="Z172" s="1" t="str">
        <f t="shared" si="65"/>
        <v>MPHASIS LTD</v>
      </c>
      <c r="AA172" s="1" t="str">
        <f t="shared" si="66"/>
        <v>MPHASIS LTD</v>
      </c>
      <c r="AB172" s="16" t="str">
        <f t="shared" si="67"/>
        <v>171|MPHASIS LTD|COMPUTERS - SOFTWARE|UKNOWN|||||computerssoftware||BFL|MPHASIS-LTD|||||mphasis-ltd|</v>
      </c>
    </row>
    <row r="173" spans="1:28" x14ac:dyDescent="0.25">
      <c r="A173" s="11">
        <f t="shared" si="57"/>
        <v>172</v>
      </c>
      <c r="B173" t="s">
        <v>818</v>
      </c>
      <c r="C173" s="11" t="s">
        <v>6</v>
      </c>
      <c r="D173" s="11" t="s">
        <v>652</v>
      </c>
      <c r="E173" s="11"/>
      <c r="I173" s="6" t="str">
        <f t="shared" si="56"/>
        <v>computerssoftware</v>
      </c>
      <c r="K173" t="s">
        <v>925</v>
      </c>
      <c r="L173" t="s">
        <v>924</v>
      </c>
      <c r="Q173" s="6" t="str">
        <f t="shared" si="55"/>
        <v>niit-ltd</v>
      </c>
      <c r="S173" s="4" t="str">
        <f t="shared" si="58"/>
        <v>NIIT LTD</v>
      </c>
      <c r="T173" s="4">
        <f t="shared" si="59"/>
        <v>0</v>
      </c>
      <c r="U173" s="5">
        <f t="shared" si="60"/>
        <v>0</v>
      </c>
      <c r="V173" s="4">
        <f t="shared" si="61"/>
        <v>0</v>
      </c>
      <c r="W173" s="3">
        <f t="shared" si="62"/>
        <v>0</v>
      </c>
      <c r="X173" s="2">
        <f t="shared" si="63"/>
        <v>0</v>
      </c>
      <c r="Y173" s="1" t="str">
        <f t="shared" si="64"/>
        <v>NIIT LTD</v>
      </c>
      <c r="Z173" s="1" t="str">
        <f t="shared" si="65"/>
        <v>NIIT LTD</v>
      </c>
      <c r="AA173" s="1" t="str">
        <f t="shared" si="66"/>
        <v>NIIT LTD</v>
      </c>
      <c r="AB173" s="16" t="str">
        <f t="shared" si="67"/>
        <v>172|NIIT LTD|COMPUTERS - SOFTWARE|UKNOWN|||||computerssoftware||NIIT|NIIT-LTD|||||niit-ltd|</v>
      </c>
    </row>
    <row r="174" spans="1:28" x14ac:dyDescent="0.25">
      <c r="A174" s="11">
        <f t="shared" si="57"/>
        <v>173</v>
      </c>
      <c r="B174" t="s">
        <v>817</v>
      </c>
      <c r="C174" s="11" t="s">
        <v>6</v>
      </c>
      <c r="D174" s="11" t="s">
        <v>652</v>
      </c>
      <c r="E174" s="11"/>
      <c r="I174" s="6" t="str">
        <f t="shared" si="56"/>
        <v>computerssoftware</v>
      </c>
      <c r="K174" t="s">
        <v>923</v>
      </c>
      <c r="L174" t="s">
        <v>922</v>
      </c>
      <c r="Q174" s="6" t="str">
        <f t="shared" si="55"/>
        <v>niit-technologies</v>
      </c>
      <c r="S174" s="4" t="str">
        <f t="shared" si="58"/>
        <v>NIIT TECHNOLOGIES</v>
      </c>
      <c r="T174" s="4">
        <f t="shared" si="59"/>
        <v>0</v>
      </c>
      <c r="U174" s="5">
        <f t="shared" si="60"/>
        <v>0</v>
      </c>
      <c r="V174" s="4">
        <f t="shared" si="61"/>
        <v>0</v>
      </c>
      <c r="W174" s="3">
        <f t="shared" si="62"/>
        <v>0</v>
      </c>
      <c r="X174" s="2">
        <f t="shared" si="63"/>
        <v>0</v>
      </c>
      <c r="Y174" s="1" t="str">
        <f t="shared" si="64"/>
        <v>NIIT TECHNOLOGIES</v>
      </c>
      <c r="Z174" s="1" t="str">
        <f t="shared" si="65"/>
        <v>NIIT TECHNOLOGIES</v>
      </c>
      <c r="AA174" s="1" t="str">
        <f t="shared" si="66"/>
        <v>NIIT TECHNOLOGIES</v>
      </c>
      <c r="AB174" s="16" t="str">
        <f t="shared" si="67"/>
        <v>173|NIIT TECHNOLOGIES|COMPUTERS - SOFTWARE|UKNOWN|||||computerssoftware||NIITT|NIIT-TECHNOLOGIES|||||niit-technologies|</v>
      </c>
    </row>
    <row r="175" spans="1:28" x14ac:dyDescent="0.25">
      <c r="A175" s="11">
        <f t="shared" si="57"/>
        <v>174</v>
      </c>
      <c r="B175" t="s">
        <v>816</v>
      </c>
      <c r="C175" s="11" t="s">
        <v>6</v>
      </c>
      <c r="D175" s="11" t="s">
        <v>652</v>
      </c>
      <c r="E175" s="11"/>
      <c r="I175" s="6" t="str">
        <f t="shared" si="56"/>
        <v>computerssoftware</v>
      </c>
      <c r="K175" t="s">
        <v>921</v>
      </c>
      <c r="L175" t="s">
        <v>920</v>
      </c>
      <c r="Q175" s="6" t="str">
        <f t="shared" si="55"/>
        <v>nucleus-software</v>
      </c>
      <c r="S175" s="4" t="str">
        <f t="shared" si="58"/>
        <v>NUCLEUS SOFTWARE</v>
      </c>
      <c r="T175" s="4">
        <f t="shared" si="59"/>
        <v>0</v>
      </c>
      <c r="U175" s="5">
        <f t="shared" si="60"/>
        <v>0</v>
      </c>
      <c r="V175" s="4">
        <f t="shared" si="61"/>
        <v>0</v>
      </c>
      <c r="W175" s="3">
        <f t="shared" si="62"/>
        <v>0</v>
      </c>
      <c r="X175" s="2">
        <f t="shared" si="63"/>
        <v>0</v>
      </c>
      <c r="Y175" s="1" t="str">
        <f t="shared" si="64"/>
        <v>NUCLEUS SOFTWARE</v>
      </c>
      <c r="Z175" s="1" t="str">
        <f t="shared" si="65"/>
        <v>NUCLEUS SOFTWARE</v>
      </c>
      <c r="AA175" s="1" t="str">
        <f t="shared" si="66"/>
        <v>NUCLEUS SOFTWARE</v>
      </c>
      <c r="AB175" s="16" t="str">
        <f t="shared" si="67"/>
        <v>174|NUCLEUS SOFTWARE|COMPUTERS - SOFTWARE|UKNOWN|||||computerssoftware||NUSE|NUCLEUS-SOFTWARE|||||nucleus-software|</v>
      </c>
    </row>
    <row r="176" spans="1:28" x14ac:dyDescent="0.25">
      <c r="A176" s="11">
        <f t="shared" si="57"/>
        <v>175</v>
      </c>
      <c r="B176" t="s">
        <v>815</v>
      </c>
      <c r="C176" s="11" t="s">
        <v>6</v>
      </c>
      <c r="D176" s="11" t="s">
        <v>652</v>
      </c>
      <c r="E176" s="11"/>
      <c r="I176" s="6" t="str">
        <f t="shared" si="56"/>
        <v>computerssoftware</v>
      </c>
      <c r="K176" t="s">
        <v>919</v>
      </c>
      <c r="L176" t="s">
        <v>918</v>
      </c>
      <c r="Q176" s="6" t="str">
        <f t="shared" si="55"/>
        <v>oracle-financial-services</v>
      </c>
      <c r="S176" s="4" t="str">
        <f t="shared" si="58"/>
        <v>ORACLE FINANCIAL SERVICES</v>
      </c>
      <c r="T176" s="4">
        <f t="shared" si="59"/>
        <v>0</v>
      </c>
      <c r="U176" s="5">
        <f t="shared" si="60"/>
        <v>0</v>
      </c>
      <c r="V176" s="4">
        <f t="shared" si="61"/>
        <v>0</v>
      </c>
      <c r="W176" s="3">
        <f t="shared" si="62"/>
        <v>0</v>
      </c>
      <c r="X176" s="2">
        <f t="shared" si="63"/>
        <v>0</v>
      </c>
      <c r="Y176" s="1" t="str">
        <f t="shared" si="64"/>
        <v>ORACLE FINANCIAL SERVICES</v>
      </c>
      <c r="Z176" s="1" t="str">
        <f t="shared" si="65"/>
        <v>ORACLE FINANCIAL SERVICES</v>
      </c>
      <c r="AA176" s="1" t="str">
        <f t="shared" si="66"/>
        <v>ORACLE FINANCIAL SERVICES</v>
      </c>
      <c r="AB176" s="16" t="str">
        <f t="shared" si="67"/>
        <v>175|ORACLE FINANCIAL SERVICES|COMPUTERS - SOFTWARE|UKNOWN|||||computerssoftware||IFLEX|ORACLE-FINANCIAL-SERVICES|||||oracle-financial-services|</v>
      </c>
    </row>
    <row r="177" spans="1:28" x14ac:dyDescent="0.25">
      <c r="A177" s="11">
        <f t="shared" si="57"/>
        <v>176</v>
      </c>
      <c r="B177" t="s">
        <v>814</v>
      </c>
      <c r="C177" s="11" t="s">
        <v>6</v>
      </c>
      <c r="D177" s="11" t="s">
        <v>652</v>
      </c>
      <c r="E177" s="11"/>
      <c r="I177" s="6" t="str">
        <f t="shared" si="56"/>
        <v>computerssoftware</v>
      </c>
      <c r="K177" t="s">
        <v>917</v>
      </c>
      <c r="L177" t="s">
        <v>916</v>
      </c>
      <c r="Q177" s="6" t="str">
        <f t="shared" si="55"/>
        <v>persistent-systems</v>
      </c>
      <c r="S177" s="4" t="str">
        <f t="shared" si="58"/>
        <v>PERSISTENT SYSTEMS</v>
      </c>
      <c r="T177" s="4">
        <f t="shared" si="59"/>
        <v>0</v>
      </c>
      <c r="U177" s="5">
        <f t="shared" si="60"/>
        <v>0</v>
      </c>
      <c r="V177" s="4">
        <f t="shared" si="61"/>
        <v>0</v>
      </c>
      <c r="W177" s="3">
        <f t="shared" si="62"/>
        <v>0</v>
      </c>
      <c r="X177" s="2">
        <f t="shared" si="63"/>
        <v>0</v>
      </c>
      <c r="Y177" s="1" t="str">
        <f t="shared" si="64"/>
        <v>PERSISTENT SYSTEMS</v>
      </c>
      <c r="Z177" s="1" t="str">
        <f t="shared" si="65"/>
        <v>PERSISTENT SYSTEMS</v>
      </c>
      <c r="AA177" s="1" t="str">
        <f t="shared" si="66"/>
        <v>PERSISTENT SYSTEMS</v>
      </c>
      <c r="AB177" s="16" t="str">
        <f t="shared" si="67"/>
        <v>176|PERSISTENT SYSTEMS|COMPUTERS - SOFTWARE|UKNOWN|||||computerssoftware||PERSL|PERSISTENT-SYSTEMS|||||persistent-systems|</v>
      </c>
    </row>
    <row r="178" spans="1:28" x14ac:dyDescent="0.25">
      <c r="A178" s="11">
        <f t="shared" si="57"/>
        <v>177</v>
      </c>
      <c r="B178" t="s">
        <v>813</v>
      </c>
      <c r="C178" s="11" t="s">
        <v>6</v>
      </c>
      <c r="D178" s="11" t="s">
        <v>652</v>
      </c>
      <c r="E178" s="11"/>
      <c r="I178" s="6" t="str">
        <f t="shared" si="56"/>
        <v>computerssoftware</v>
      </c>
      <c r="K178" t="s">
        <v>915</v>
      </c>
      <c r="L178" t="s">
        <v>914</v>
      </c>
      <c r="Q178" s="6" t="str">
        <f t="shared" si="55"/>
        <v>polaris-financial</v>
      </c>
      <c r="S178" s="4" t="str">
        <f t="shared" si="58"/>
        <v>POLARIS FINANCIAL</v>
      </c>
      <c r="T178" s="4">
        <f t="shared" si="59"/>
        <v>0</v>
      </c>
      <c r="U178" s="5">
        <f t="shared" si="60"/>
        <v>0</v>
      </c>
      <c r="V178" s="4">
        <f t="shared" si="61"/>
        <v>0</v>
      </c>
      <c r="W178" s="3">
        <f t="shared" si="62"/>
        <v>0</v>
      </c>
      <c r="X178" s="2">
        <f t="shared" si="63"/>
        <v>0</v>
      </c>
      <c r="Y178" s="1" t="str">
        <f t="shared" si="64"/>
        <v>POLARIS FINANCIAL</v>
      </c>
      <c r="Z178" s="1" t="str">
        <f t="shared" si="65"/>
        <v>POLARIS FINANCIAL</v>
      </c>
      <c r="AA178" s="1" t="str">
        <f t="shared" si="66"/>
        <v>POLARIS FINANCIAL</v>
      </c>
      <c r="AB178" s="16" t="str">
        <f t="shared" si="67"/>
        <v>177|POLARIS FINANCIAL|COMPUTERS - SOFTWARE|UKNOWN|||||computerssoftware||PLRS|POLARIS-FINANCIAL|||||polaris-financial|</v>
      </c>
    </row>
    <row r="179" spans="1:28" x14ac:dyDescent="0.25">
      <c r="A179" s="11">
        <f t="shared" si="57"/>
        <v>178</v>
      </c>
      <c r="B179" t="s">
        <v>812</v>
      </c>
      <c r="C179" s="11" t="s">
        <v>6</v>
      </c>
      <c r="D179" s="11" t="s">
        <v>652</v>
      </c>
      <c r="E179" s="11"/>
      <c r="I179" s="6" t="str">
        <f t="shared" si="56"/>
        <v>computerssoftware</v>
      </c>
      <c r="K179" t="s">
        <v>913</v>
      </c>
      <c r="L179" t="s">
        <v>912</v>
      </c>
      <c r="Q179" s="6" t="str">
        <f t="shared" si="55"/>
        <v>prithvi-info</v>
      </c>
      <c r="S179" s="4" t="str">
        <f t="shared" si="58"/>
        <v>PRITHVI INFO</v>
      </c>
      <c r="T179" s="4">
        <f t="shared" si="59"/>
        <v>0</v>
      </c>
      <c r="U179" s="5">
        <f t="shared" si="60"/>
        <v>0</v>
      </c>
      <c r="V179" s="4">
        <f t="shared" si="61"/>
        <v>0</v>
      </c>
      <c r="W179" s="3">
        <f t="shared" si="62"/>
        <v>0</v>
      </c>
      <c r="X179" s="2">
        <f t="shared" si="63"/>
        <v>0</v>
      </c>
      <c r="Y179" s="1" t="str">
        <f t="shared" si="64"/>
        <v>PRITHVI INFO</v>
      </c>
      <c r="Z179" s="1" t="str">
        <f t="shared" si="65"/>
        <v>PRITHVI INFO</v>
      </c>
      <c r="AA179" s="1" t="str">
        <f t="shared" si="66"/>
        <v>PRITHVI INFO</v>
      </c>
      <c r="AB179" s="16" t="str">
        <f t="shared" si="67"/>
        <v>178|PRITHVI INFO|COMPUTERS - SOFTWARE|UKNOWN|||||computerssoftware||PRTH|PRITHVI-INFO|||||prithvi-info|</v>
      </c>
    </row>
    <row r="180" spans="1:28" x14ac:dyDescent="0.25">
      <c r="A180" s="11">
        <f t="shared" si="57"/>
        <v>179</v>
      </c>
      <c r="B180" t="s">
        <v>811</v>
      </c>
      <c r="C180" s="11" t="s">
        <v>6</v>
      </c>
      <c r="D180" s="11" t="s">
        <v>652</v>
      </c>
      <c r="E180" s="11"/>
      <c r="I180" s="6" t="str">
        <f t="shared" si="56"/>
        <v>computerssoftware</v>
      </c>
      <c r="K180" t="s">
        <v>911</v>
      </c>
      <c r="L180" t="s">
        <v>910</v>
      </c>
      <c r="Q180" s="6" t="str">
        <f t="shared" si="55"/>
        <v>rolta-india</v>
      </c>
      <c r="S180" s="4" t="str">
        <f t="shared" si="58"/>
        <v>ROLTA INDIA</v>
      </c>
      <c r="T180" s="4">
        <f t="shared" si="59"/>
        <v>0</v>
      </c>
      <c r="U180" s="5">
        <f t="shared" si="60"/>
        <v>0</v>
      </c>
      <c r="V180" s="4">
        <f t="shared" si="61"/>
        <v>0</v>
      </c>
      <c r="W180" s="3">
        <f t="shared" si="62"/>
        <v>0</v>
      </c>
      <c r="X180" s="2">
        <f t="shared" si="63"/>
        <v>0</v>
      </c>
      <c r="Y180" s="1" t="str">
        <f t="shared" si="64"/>
        <v>ROLTA INDIA</v>
      </c>
      <c r="Z180" s="1" t="str">
        <f t="shared" si="65"/>
        <v>ROLTA INDIA</v>
      </c>
      <c r="AA180" s="1" t="str">
        <f t="shared" si="66"/>
        <v>ROLTA INDIA</v>
      </c>
      <c r="AB180" s="16" t="str">
        <f t="shared" si="67"/>
        <v>179|ROLTA INDIA|COMPUTERS - SOFTWARE|UKNOWN|||||computerssoftware||ROLT|ROLTA-INDIA|||||rolta-india|</v>
      </c>
    </row>
    <row r="181" spans="1:28" x14ac:dyDescent="0.25">
      <c r="A181" s="11">
        <f t="shared" si="57"/>
        <v>180</v>
      </c>
      <c r="B181" t="s">
        <v>810</v>
      </c>
      <c r="C181" s="11" t="s">
        <v>6</v>
      </c>
      <c r="D181" s="11" t="s">
        <v>652</v>
      </c>
      <c r="E181" s="11"/>
      <c r="I181" s="6" t="str">
        <f t="shared" si="56"/>
        <v>computerssoftware</v>
      </c>
      <c r="K181" t="s">
        <v>10</v>
      </c>
      <c r="L181" t="s">
        <v>672</v>
      </c>
      <c r="Q181" s="6" t="str">
        <f t="shared" si="55"/>
        <v>sasken-comm</v>
      </c>
      <c r="S181" s="4" t="str">
        <f t="shared" si="58"/>
        <v>SASKEN COMM</v>
      </c>
      <c r="T181" s="4">
        <f t="shared" si="59"/>
        <v>0</v>
      </c>
      <c r="U181" s="5">
        <f t="shared" si="60"/>
        <v>0</v>
      </c>
      <c r="V181" s="4">
        <f t="shared" si="61"/>
        <v>0</v>
      </c>
      <c r="W181" s="3">
        <f t="shared" si="62"/>
        <v>0</v>
      </c>
      <c r="X181" s="2">
        <f t="shared" si="63"/>
        <v>0</v>
      </c>
      <c r="Y181" s="1" t="str">
        <f t="shared" si="64"/>
        <v>SASKEN COMM</v>
      </c>
      <c r="Z181" s="1" t="str">
        <f t="shared" si="65"/>
        <v>SASKEN COMM</v>
      </c>
      <c r="AA181" s="1" t="str">
        <f t="shared" si="66"/>
        <v>SASKEN COMM</v>
      </c>
      <c r="AB181" s="16" t="str">
        <f t="shared" si="67"/>
        <v>180|SASKEN COMM|COMPUTERS - SOFTWARE|UKNOWN|||||computerssoftware||SASK|SASKEN-COMM|||||sasken-comm|</v>
      </c>
    </row>
    <row r="182" spans="1:28" x14ac:dyDescent="0.25">
      <c r="A182" s="11">
        <f t="shared" si="57"/>
        <v>181</v>
      </c>
      <c r="B182" t="s">
        <v>809</v>
      </c>
      <c r="C182" s="11" t="s">
        <v>6</v>
      </c>
      <c r="D182" s="11" t="s">
        <v>652</v>
      </c>
      <c r="E182" s="11"/>
      <c r="I182" s="6" t="str">
        <f t="shared" si="56"/>
        <v>computerssoftware</v>
      </c>
      <c r="K182" t="s">
        <v>909</v>
      </c>
      <c r="L182" t="s">
        <v>908</v>
      </c>
      <c r="Q182" s="6" t="str">
        <f t="shared" si="55"/>
        <v>sonata-software</v>
      </c>
      <c r="S182" s="4" t="str">
        <f t="shared" si="58"/>
        <v>SONATA SOFTWARE</v>
      </c>
      <c r="T182" s="4">
        <f t="shared" si="59"/>
        <v>0</v>
      </c>
      <c r="U182" s="5">
        <f t="shared" si="60"/>
        <v>0</v>
      </c>
      <c r="V182" s="4">
        <f t="shared" si="61"/>
        <v>0</v>
      </c>
      <c r="W182" s="3">
        <f t="shared" si="62"/>
        <v>0</v>
      </c>
      <c r="X182" s="2">
        <f t="shared" si="63"/>
        <v>0</v>
      </c>
      <c r="Y182" s="1" t="str">
        <f t="shared" si="64"/>
        <v>SONATA SOFTWARE</v>
      </c>
      <c r="Z182" s="1" t="str">
        <f t="shared" si="65"/>
        <v>SONATA SOFTWARE</v>
      </c>
      <c r="AA182" s="1" t="str">
        <f t="shared" si="66"/>
        <v>SONATA SOFTWARE</v>
      </c>
      <c r="AB182" s="16" t="str">
        <f t="shared" si="67"/>
        <v>181|SONATA SOFTWARE|COMPUTERS - SOFTWARE|UKNOWN|||||computerssoftware||SSOW|SONATA-SOFTWARE|||||sonata-software|</v>
      </c>
    </row>
    <row r="183" spans="1:28" x14ac:dyDescent="0.25">
      <c r="A183" s="11">
        <f t="shared" si="57"/>
        <v>182</v>
      </c>
      <c r="B183" t="s">
        <v>808</v>
      </c>
      <c r="C183" s="11" t="s">
        <v>6</v>
      </c>
      <c r="D183" s="11" t="s">
        <v>652</v>
      </c>
      <c r="E183" s="11"/>
      <c r="I183" s="6" t="str">
        <f t="shared" si="56"/>
        <v>computerssoftware</v>
      </c>
      <c r="K183" t="s">
        <v>907</v>
      </c>
      <c r="L183" t="s">
        <v>906</v>
      </c>
      <c r="Q183" s="6" t="str">
        <f t="shared" si="55"/>
        <v>subex-ltd</v>
      </c>
      <c r="S183" s="4" t="str">
        <f t="shared" si="58"/>
        <v>SUBEX LTD</v>
      </c>
      <c r="T183" s="4">
        <f t="shared" si="59"/>
        <v>0</v>
      </c>
      <c r="U183" s="5">
        <f t="shared" si="60"/>
        <v>0</v>
      </c>
      <c r="V183" s="4">
        <f t="shared" si="61"/>
        <v>0</v>
      </c>
      <c r="W183" s="3">
        <f t="shared" si="62"/>
        <v>0</v>
      </c>
      <c r="X183" s="2">
        <f t="shared" si="63"/>
        <v>0</v>
      </c>
      <c r="Y183" s="1" t="str">
        <f t="shared" si="64"/>
        <v>SUBEX LTD</v>
      </c>
      <c r="Z183" s="1" t="str">
        <f t="shared" si="65"/>
        <v>SUBEX LTD</v>
      </c>
      <c r="AA183" s="1" t="str">
        <f t="shared" si="66"/>
        <v>SUBEX LTD</v>
      </c>
      <c r="AB183" s="16" t="str">
        <f t="shared" si="67"/>
        <v>182|SUBEX LTD|COMPUTERS - SOFTWARE|UKNOWN|||||computerssoftware||SUBEX|SUBEX-LTD|||||subex-ltd|</v>
      </c>
    </row>
    <row r="184" spans="1:28" x14ac:dyDescent="0.25">
      <c r="A184" s="11">
        <f t="shared" si="57"/>
        <v>183</v>
      </c>
      <c r="B184" t="s">
        <v>807</v>
      </c>
      <c r="C184" s="11" t="s">
        <v>6</v>
      </c>
      <c r="D184" s="11" t="s">
        <v>652</v>
      </c>
      <c r="E184" s="11"/>
      <c r="I184" s="6" t="str">
        <f t="shared" si="56"/>
        <v>computerssoftware</v>
      </c>
      <c r="K184" t="s">
        <v>905</v>
      </c>
      <c r="L184" t="s">
        <v>904</v>
      </c>
      <c r="Q184" s="6" t="str">
        <f t="shared" si="55"/>
        <v>take-solutions</v>
      </c>
      <c r="S184" s="4" t="str">
        <f t="shared" si="58"/>
        <v>TAKE SOLUTIONS</v>
      </c>
      <c r="T184" s="4">
        <f t="shared" si="59"/>
        <v>0</v>
      </c>
      <c r="U184" s="5">
        <f t="shared" si="60"/>
        <v>0</v>
      </c>
      <c r="V184" s="4">
        <f t="shared" si="61"/>
        <v>0</v>
      </c>
      <c r="W184" s="3">
        <f t="shared" si="62"/>
        <v>0</v>
      </c>
      <c r="X184" s="2">
        <f t="shared" si="63"/>
        <v>0</v>
      </c>
      <c r="Y184" s="1" t="str">
        <f t="shared" si="64"/>
        <v>TAKE SOLUTIONS</v>
      </c>
      <c r="Z184" s="1" t="str">
        <f t="shared" si="65"/>
        <v>TAKE SOLUTIONS</v>
      </c>
      <c r="AA184" s="1" t="str">
        <f t="shared" si="66"/>
        <v>TAKE SOLUTIONS</v>
      </c>
      <c r="AB184" s="16" t="str">
        <f t="shared" si="67"/>
        <v>183|TAKE SOLUTIONS|COMPUTERS - SOFTWARE|UKNOWN|||||computerssoftware||TAKE|TAKE-SOLUTIONS|||||take-solutions|</v>
      </c>
    </row>
    <row r="185" spans="1:28" x14ac:dyDescent="0.25">
      <c r="A185" s="11">
        <f t="shared" si="57"/>
        <v>184</v>
      </c>
      <c r="B185" t="s">
        <v>806</v>
      </c>
      <c r="C185" s="11" t="s">
        <v>6</v>
      </c>
      <c r="D185" s="11" t="s">
        <v>652</v>
      </c>
      <c r="E185" s="11"/>
      <c r="I185" s="6" t="str">
        <f t="shared" si="56"/>
        <v>computerssoftware</v>
      </c>
      <c r="K185" t="s">
        <v>903</v>
      </c>
      <c r="L185" t="s">
        <v>902</v>
      </c>
      <c r="Q185" s="6" t="str">
        <f t="shared" si="55"/>
        <v>tanla-solutions</v>
      </c>
      <c r="S185" s="4" t="str">
        <f t="shared" si="58"/>
        <v>TANLA SOLUTIONS</v>
      </c>
      <c r="T185" s="4">
        <f t="shared" si="59"/>
        <v>0</v>
      </c>
      <c r="U185" s="5">
        <f t="shared" si="60"/>
        <v>0</v>
      </c>
      <c r="V185" s="4">
        <f t="shared" si="61"/>
        <v>0</v>
      </c>
      <c r="W185" s="3">
        <f t="shared" si="62"/>
        <v>0</v>
      </c>
      <c r="X185" s="2">
        <f t="shared" si="63"/>
        <v>0</v>
      </c>
      <c r="Y185" s="1" t="str">
        <f t="shared" si="64"/>
        <v>TANLA SOLUTIONS</v>
      </c>
      <c r="Z185" s="1" t="str">
        <f t="shared" si="65"/>
        <v>TANLA SOLUTIONS</v>
      </c>
      <c r="AA185" s="1" t="str">
        <f t="shared" si="66"/>
        <v>TANLA SOLUTIONS</v>
      </c>
      <c r="AB185" s="16" t="str">
        <f t="shared" si="67"/>
        <v>184|TANLA SOLUTIONS|COMPUTERS - SOFTWARE|UKNOWN|||||computerssoftware||TANSL|TANLA-SOLUTIONS|||||tanla-solutions|</v>
      </c>
    </row>
    <row r="186" spans="1:28" x14ac:dyDescent="0.25">
      <c r="A186" s="11">
        <f t="shared" si="57"/>
        <v>185</v>
      </c>
      <c r="B186" t="s">
        <v>805</v>
      </c>
      <c r="C186" s="11" t="s">
        <v>6</v>
      </c>
      <c r="D186" s="11" t="s">
        <v>652</v>
      </c>
      <c r="E186" s="11"/>
      <c r="I186" s="6" t="str">
        <f t="shared" si="56"/>
        <v>computerssoftware</v>
      </c>
      <c r="K186" t="s">
        <v>901</v>
      </c>
      <c r="L186" t="s">
        <v>900</v>
      </c>
      <c r="Q186" s="6" t="str">
        <f t="shared" si="55"/>
        <v>tata-elxsi</v>
      </c>
      <c r="S186" s="4" t="str">
        <f t="shared" si="58"/>
        <v>TATA ELXSI</v>
      </c>
      <c r="T186" s="4">
        <f t="shared" si="59"/>
        <v>0</v>
      </c>
      <c r="U186" s="5">
        <f t="shared" si="60"/>
        <v>0</v>
      </c>
      <c r="V186" s="4">
        <f t="shared" si="61"/>
        <v>0</v>
      </c>
      <c r="W186" s="3">
        <f t="shared" si="62"/>
        <v>0</v>
      </c>
      <c r="X186" s="2">
        <f t="shared" si="63"/>
        <v>0</v>
      </c>
      <c r="Y186" s="1" t="str">
        <f t="shared" si="64"/>
        <v>TATA ELXSI</v>
      </c>
      <c r="Z186" s="1" t="str">
        <f t="shared" si="65"/>
        <v>TATA ELXSI</v>
      </c>
      <c r="AA186" s="1" t="str">
        <f t="shared" si="66"/>
        <v>TATA ELXSI</v>
      </c>
      <c r="AB186" s="16" t="str">
        <f t="shared" si="67"/>
        <v>185|TATA ELXSI|COMPUTERS - SOFTWARE|UKNOWN|||||computerssoftware||TTEX|TATA-ELXSI|||||tata-elxsi|</v>
      </c>
    </row>
    <row r="187" spans="1:28" x14ac:dyDescent="0.25">
      <c r="A187" s="11">
        <f t="shared" si="57"/>
        <v>186</v>
      </c>
      <c r="B187" t="s">
        <v>4</v>
      </c>
      <c r="C187" s="11" t="s">
        <v>6</v>
      </c>
      <c r="D187" s="11" t="s">
        <v>652</v>
      </c>
      <c r="E187" s="11"/>
      <c r="I187" s="6" t="str">
        <f t="shared" si="56"/>
        <v>computerssoftware</v>
      </c>
      <c r="K187" t="s">
        <v>4</v>
      </c>
      <c r="L187" t="s">
        <v>4</v>
      </c>
      <c r="Q187" s="6" t="str">
        <f t="shared" si="55"/>
        <v>tcs</v>
      </c>
      <c r="S187" s="4" t="str">
        <f t="shared" si="58"/>
        <v>TCS</v>
      </c>
      <c r="T187" s="4">
        <f t="shared" si="59"/>
        <v>0</v>
      </c>
      <c r="U187" s="5">
        <f t="shared" si="60"/>
        <v>0</v>
      </c>
      <c r="V187" s="4">
        <f t="shared" si="61"/>
        <v>0</v>
      </c>
      <c r="W187" s="3">
        <f t="shared" si="62"/>
        <v>0</v>
      </c>
      <c r="X187" s="2">
        <f t="shared" si="63"/>
        <v>0</v>
      </c>
      <c r="Y187" s="1" t="str">
        <f t="shared" si="64"/>
        <v>TCS</v>
      </c>
      <c r="Z187" s="1" t="str">
        <f t="shared" si="65"/>
        <v>TCS</v>
      </c>
      <c r="AA187" s="1" t="str">
        <f t="shared" si="66"/>
        <v>TCS</v>
      </c>
      <c r="AB187" s="16" t="str">
        <f t="shared" si="67"/>
        <v>186|TCS|COMPUTERS - SOFTWARE|UKNOWN|||||computerssoftware||TCS|TCS|||||tcs|</v>
      </c>
    </row>
    <row r="188" spans="1:28" x14ac:dyDescent="0.25">
      <c r="A188" s="11">
        <f t="shared" si="57"/>
        <v>187</v>
      </c>
      <c r="B188" t="s">
        <v>804</v>
      </c>
      <c r="C188" s="11" t="s">
        <v>6</v>
      </c>
      <c r="D188" s="11" t="s">
        <v>652</v>
      </c>
      <c r="E188" s="11"/>
      <c r="I188" s="6" t="str">
        <f t="shared" si="56"/>
        <v>computerssoftware</v>
      </c>
      <c r="K188" t="s">
        <v>899</v>
      </c>
      <c r="L188" t="s">
        <v>898</v>
      </c>
      <c r="Q188" s="6" t="str">
        <f t="shared" si="55"/>
        <v>tech-mahindra</v>
      </c>
      <c r="S188" s="4" t="str">
        <f t="shared" si="58"/>
        <v>TECH MAHINDRA</v>
      </c>
      <c r="T188" s="4">
        <f t="shared" si="59"/>
        <v>0</v>
      </c>
      <c r="U188" s="5">
        <f t="shared" si="60"/>
        <v>0</v>
      </c>
      <c r="V188" s="4">
        <f t="shared" si="61"/>
        <v>0</v>
      </c>
      <c r="W188" s="3">
        <f t="shared" si="62"/>
        <v>0</v>
      </c>
      <c r="X188" s="2">
        <f t="shared" si="63"/>
        <v>0</v>
      </c>
      <c r="Y188" s="1" t="str">
        <f t="shared" si="64"/>
        <v>TECH MAHINDRA</v>
      </c>
      <c r="Z188" s="1" t="str">
        <f t="shared" si="65"/>
        <v>TECH MAHINDRA</v>
      </c>
      <c r="AA188" s="1" t="str">
        <f t="shared" si="66"/>
        <v>TECH MAHINDRA</v>
      </c>
      <c r="AB188" s="16" t="str">
        <f t="shared" si="67"/>
        <v>187|TECH MAHINDRA|COMPUTERS - SOFTWARE|UKNOWN|||||computerssoftware||TEMH|TECH-MAHINDRA|||||tech-mahindra|</v>
      </c>
    </row>
    <row r="189" spans="1:28" x14ac:dyDescent="0.25">
      <c r="A189" s="11">
        <f t="shared" si="57"/>
        <v>188</v>
      </c>
      <c r="B189" t="s">
        <v>803</v>
      </c>
      <c r="C189" s="11" t="s">
        <v>6</v>
      </c>
      <c r="D189" s="11" t="s">
        <v>652</v>
      </c>
      <c r="E189" s="11"/>
      <c r="I189" s="6" t="str">
        <f t="shared" si="56"/>
        <v>computerssoftware</v>
      </c>
      <c r="K189" t="s">
        <v>897</v>
      </c>
      <c r="L189" t="s">
        <v>896</v>
      </c>
      <c r="Q189" s="6" t="str">
        <f t="shared" si="55"/>
        <v>tree-house</v>
      </c>
      <c r="S189" s="4" t="str">
        <f t="shared" si="58"/>
        <v>TREE HOUSE</v>
      </c>
      <c r="T189" s="4">
        <f t="shared" si="59"/>
        <v>0</v>
      </c>
      <c r="U189" s="5">
        <f t="shared" si="60"/>
        <v>0</v>
      </c>
      <c r="V189" s="4">
        <f t="shared" si="61"/>
        <v>0</v>
      </c>
      <c r="W189" s="3">
        <f t="shared" si="62"/>
        <v>0</v>
      </c>
      <c r="X189" s="2">
        <f t="shared" si="63"/>
        <v>0</v>
      </c>
      <c r="Y189" s="1" t="str">
        <f t="shared" si="64"/>
        <v>TREE HOUSE</v>
      </c>
      <c r="Z189" s="1" t="str">
        <f t="shared" si="65"/>
        <v>TREE HOUSE</v>
      </c>
      <c r="AA189" s="1" t="str">
        <f t="shared" si="66"/>
        <v>TREE HOUSE</v>
      </c>
      <c r="AB189" s="16" t="str">
        <f t="shared" si="67"/>
        <v>188|TREE HOUSE|COMPUTERS - SOFTWARE|UKNOWN|||||computerssoftware||THEL|TREE-HOUSE|||||tree-house|</v>
      </c>
    </row>
    <row r="190" spans="1:28" x14ac:dyDescent="0.25">
      <c r="A190" s="11">
        <f t="shared" si="57"/>
        <v>189</v>
      </c>
      <c r="B190" t="s">
        <v>802</v>
      </c>
      <c r="C190" s="11" t="s">
        <v>6</v>
      </c>
      <c r="D190" s="11" t="s">
        <v>652</v>
      </c>
      <c r="E190" s="11"/>
      <c r="I190" s="6" t="str">
        <f t="shared" si="56"/>
        <v>computerssoftware</v>
      </c>
      <c r="K190" t="s">
        <v>895</v>
      </c>
      <c r="L190" t="s">
        <v>894</v>
      </c>
      <c r="Q190" s="6" t="str">
        <f t="shared" si="55"/>
        <v>tulip-telecom</v>
      </c>
      <c r="S190" s="4" t="str">
        <f t="shared" si="58"/>
        <v>TULIP TELECOM</v>
      </c>
      <c r="T190" s="4">
        <f t="shared" si="59"/>
        <v>0</v>
      </c>
      <c r="U190" s="5">
        <f t="shared" si="60"/>
        <v>0</v>
      </c>
      <c r="V190" s="4">
        <f t="shared" si="61"/>
        <v>0</v>
      </c>
      <c r="W190" s="3">
        <f t="shared" si="62"/>
        <v>0</v>
      </c>
      <c r="X190" s="2">
        <f t="shared" si="63"/>
        <v>0</v>
      </c>
      <c r="Y190" s="1" t="str">
        <f t="shared" si="64"/>
        <v>TULIP TELECOM</v>
      </c>
      <c r="Z190" s="1" t="str">
        <f t="shared" si="65"/>
        <v>TULIP TELECOM</v>
      </c>
      <c r="AA190" s="1" t="str">
        <f t="shared" si="66"/>
        <v>TULIP TELECOM</v>
      </c>
      <c r="AB190" s="16" t="str">
        <f t="shared" si="67"/>
        <v>189|TULIP TELECOM|COMPUTERS - SOFTWARE|UKNOWN|||||computerssoftware||TULIP|TULIP-TELECOM|||||tulip-telecom|</v>
      </c>
    </row>
    <row r="191" spans="1:28" x14ac:dyDescent="0.25">
      <c r="A191" s="11">
        <f t="shared" si="57"/>
        <v>190</v>
      </c>
      <c r="B191" t="s">
        <v>801</v>
      </c>
      <c r="C191" s="11" t="s">
        <v>6</v>
      </c>
      <c r="D191" s="11" t="s">
        <v>652</v>
      </c>
      <c r="E191" s="11"/>
      <c r="I191" s="6" t="str">
        <f t="shared" si="56"/>
        <v>computerssoftware</v>
      </c>
      <c r="K191" t="s">
        <v>893</v>
      </c>
      <c r="L191" t="s">
        <v>892</v>
      </c>
      <c r="Q191" s="6" t="str">
        <f t="shared" si="55"/>
        <v>vakrangee-ltd.</v>
      </c>
      <c r="S191" s="4" t="str">
        <f t="shared" si="58"/>
        <v>VAKRANGEE LTD.</v>
      </c>
      <c r="T191" s="4">
        <f t="shared" si="59"/>
        <v>0</v>
      </c>
      <c r="U191" s="5">
        <f t="shared" si="60"/>
        <v>0</v>
      </c>
      <c r="V191" s="4">
        <f t="shared" si="61"/>
        <v>0</v>
      </c>
      <c r="W191" s="3">
        <f t="shared" si="62"/>
        <v>0</v>
      </c>
      <c r="X191" s="2">
        <f t="shared" si="63"/>
        <v>0</v>
      </c>
      <c r="Y191" s="1" t="str">
        <f t="shared" si="64"/>
        <v>VAKRANGEE LTD.</v>
      </c>
      <c r="Z191" s="1" t="str">
        <f t="shared" si="65"/>
        <v>VAKRANGEE LTD.</v>
      </c>
      <c r="AA191" s="1" t="str">
        <f t="shared" si="66"/>
        <v>VAKRANGEE LTD.</v>
      </c>
      <c r="AB191" s="16" t="str">
        <f t="shared" si="67"/>
        <v>190|VAKRANGEE LTD.|COMPUTERS - SOFTWARE|UKNOWN|||||computerssoftware||VAKRA|VAKRANGEE-LTD|||||vakrangee-ltd.|</v>
      </c>
    </row>
    <row r="192" spans="1:28" x14ac:dyDescent="0.25">
      <c r="A192" s="11">
        <f t="shared" si="57"/>
        <v>191</v>
      </c>
      <c r="B192" t="s">
        <v>800</v>
      </c>
      <c r="C192" s="11" t="s">
        <v>6</v>
      </c>
      <c r="D192" s="11" t="s">
        <v>652</v>
      </c>
      <c r="E192" s="11"/>
      <c r="I192" s="6" t="str">
        <f t="shared" si="56"/>
        <v>computerssoftware</v>
      </c>
      <c r="K192" t="s">
        <v>891</v>
      </c>
      <c r="L192" t="s">
        <v>890</v>
      </c>
      <c r="Q192" s="6" t="str">
        <f t="shared" si="55"/>
        <v>visesh-infotechnics</v>
      </c>
      <c r="S192" s="4" t="str">
        <f t="shared" si="58"/>
        <v>VISESH INFOTECHNICS</v>
      </c>
      <c r="T192" s="4">
        <f t="shared" si="59"/>
        <v>0</v>
      </c>
      <c r="U192" s="5">
        <f t="shared" si="60"/>
        <v>0</v>
      </c>
      <c r="V192" s="4">
        <f t="shared" si="61"/>
        <v>0</v>
      </c>
      <c r="W192" s="3">
        <f t="shared" si="62"/>
        <v>0</v>
      </c>
      <c r="X192" s="2">
        <f t="shared" si="63"/>
        <v>0</v>
      </c>
      <c r="Y192" s="1" t="str">
        <f t="shared" si="64"/>
        <v>VISESH INFOTECHNICS</v>
      </c>
      <c r="Z192" s="1" t="str">
        <f t="shared" si="65"/>
        <v>VISESH INFOTECHNICS</v>
      </c>
      <c r="AA192" s="1" t="str">
        <f t="shared" si="66"/>
        <v>VISESH INFOTECHNICS</v>
      </c>
      <c r="AB192" s="16" t="str">
        <f t="shared" si="67"/>
        <v>191|VISESH INFOTECHNICS|COMPUTERS - SOFTWARE|UKNOWN|||||computerssoftware||VINFY|VISESH-INFOTECHNICS|||||visesh-infotechnics|</v>
      </c>
    </row>
    <row r="193" spans="1:28" x14ac:dyDescent="0.25">
      <c r="A193" s="11">
        <f t="shared" si="57"/>
        <v>192</v>
      </c>
      <c r="B193" t="s">
        <v>211</v>
      </c>
      <c r="C193" s="11" t="s">
        <v>6</v>
      </c>
      <c r="D193" s="11" t="s">
        <v>652</v>
      </c>
      <c r="E193" s="11"/>
      <c r="I193" s="6" t="str">
        <f t="shared" si="56"/>
        <v>computerssoftware</v>
      </c>
      <c r="K193" t="s">
        <v>208</v>
      </c>
      <c r="L193" t="s">
        <v>211</v>
      </c>
      <c r="Q193" s="6" t="str">
        <f t="shared" si="55"/>
        <v>wipro</v>
      </c>
      <c r="S193" s="4" t="str">
        <f t="shared" si="58"/>
        <v>WIPRO</v>
      </c>
      <c r="T193" s="4">
        <f t="shared" si="59"/>
        <v>0</v>
      </c>
      <c r="U193" s="5">
        <f t="shared" si="60"/>
        <v>0</v>
      </c>
      <c r="V193" s="4">
        <f t="shared" si="61"/>
        <v>0</v>
      </c>
      <c r="W193" s="3">
        <f t="shared" si="62"/>
        <v>0</v>
      </c>
      <c r="X193" s="2">
        <f t="shared" si="63"/>
        <v>0</v>
      </c>
      <c r="Y193" s="1" t="str">
        <f t="shared" si="64"/>
        <v>WIPRO</v>
      </c>
      <c r="Z193" s="1" t="str">
        <f t="shared" si="65"/>
        <v>WIPRO</v>
      </c>
      <c r="AA193" s="1" t="str">
        <f t="shared" si="66"/>
        <v>WIPRO</v>
      </c>
      <c r="AB193" s="16" t="str">
        <f t="shared" si="67"/>
        <v>192|WIPRO|COMPUTERS - SOFTWARE|UKNOWN|||||computerssoftware||WPRO|WIPRO|||||wipro|</v>
      </c>
    </row>
    <row r="194" spans="1:28" x14ac:dyDescent="0.25">
      <c r="A194" s="11">
        <f t="shared" si="57"/>
        <v>193</v>
      </c>
      <c r="B194" t="s">
        <v>799</v>
      </c>
      <c r="C194" s="11" t="s">
        <v>6</v>
      </c>
      <c r="D194" s="11" t="s">
        <v>652</v>
      </c>
      <c r="E194" s="11"/>
      <c r="I194" s="6" t="str">
        <f t="shared" si="56"/>
        <v>computerssoftware</v>
      </c>
      <c r="K194" t="s">
        <v>889</v>
      </c>
      <c r="L194" t="s">
        <v>888</v>
      </c>
      <c r="Q194" s="6" t="str">
        <f t="shared" si="55"/>
        <v>zenith-infotech</v>
      </c>
      <c r="S194" s="4" t="str">
        <f t="shared" si="58"/>
        <v>ZENITH INFOTECH</v>
      </c>
      <c r="T194" s="4">
        <f t="shared" si="59"/>
        <v>0</v>
      </c>
      <c r="U194" s="5">
        <f t="shared" si="60"/>
        <v>0</v>
      </c>
      <c r="V194" s="4">
        <f t="shared" si="61"/>
        <v>0</v>
      </c>
      <c r="W194" s="3">
        <f t="shared" si="62"/>
        <v>0</v>
      </c>
      <c r="X194" s="2">
        <f t="shared" si="63"/>
        <v>0</v>
      </c>
      <c r="Y194" s="1" t="str">
        <f t="shared" si="64"/>
        <v>ZENITH INFOTECH</v>
      </c>
      <c r="Z194" s="1" t="str">
        <f t="shared" si="65"/>
        <v>ZENITH INFOTECH</v>
      </c>
      <c r="AA194" s="1" t="str">
        <f t="shared" si="66"/>
        <v>ZENITH INFOTECH</v>
      </c>
      <c r="AB194" s="16" t="str">
        <f t="shared" si="67"/>
        <v>193|ZENITH INFOTECH|COMPUTERS - SOFTWARE|UKNOWN|||||computerssoftware||ZINF|ZENITH-INFOTECH|||||zenith-infotech|</v>
      </c>
    </row>
    <row r="195" spans="1:28" x14ac:dyDescent="0.25">
      <c r="A195" s="11">
        <f t="shared" si="57"/>
        <v>194</v>
      </c>
      <c r="B195" t="s">
        <v>798</v>
      </c>
      <c r="C195" s="11" t="s">
        <v>6</v>
      </c>
      <c r="D195" s="11" t="s">
        <v>652</v>
      </c>
      <c r="E195" s="11"/>
      <c r="I195" s="6" t="str">
        <f t="shared" si="56"/>
        <v>computerssoftware</v>
      </c>
      <c r="K195" t="s">
        <v>887</v>
      </c>
      <c r="L195" t="s">
        <v>886</v>
      </c>
      <c r="Q195" s="6" t="str">
        <f t="shared" ref="Q195:Q196" si="68">LOWER(SUBSTITUTE(B195," ","-"))</f>
        <v>zensar-technologies</v>
      </c>
      <c r="S195" s="4" t="str">
        <f t="shared" si="58"/>
        <v>ZENSAR TECHNOLOGIES</v>
      </c>
      <c r="T195" s="4">
        <f t="shared" si="59"/>
        <v>0</v>
      </c>
      <c r="U195" s="5">
        <f t="shared" si="60"/>
        <v>0</v>
      </c>
      <c r="V195" s="4">
        <f t="shared" si="61"/>
        <v>0</v>
      </c>
      <c r="W195" s="3">
        <f t="shared" si="62"/>
        <v>0</v>
      </c>
      <c r="X195" s="2">
        <f t="shared" si="63"/>
        <v>0</v>
      </c>
      <c r="Y195" s="1" t="str">
        <f t="shared" si="64"/>
        <v>ZENSAR TECHNOLOGIES</v>
      </c>
      <c r="Z195" s="1" t="str">
        <f t="shared" si="65"/>
        <v>ZENSAR TECHNOLOGIES</v>
      </c>
      <c r="AA195" s="1" t="str">
        <f t="shared" si="66"/>
        <v>ZENSAR TECHNOLOGIES</v>
      </c>
      <c r="AB195" s="16" t="str">
        <f t="shared" si="67"/>
        <v>194|ZENSAR TECHNOLOGIES|COMPUTERS - SOFTWARE|UKNOWN|||||computerssoftware||FUJI|ZENSAR-TECHNOLOGIES|||||zensar-technologies|</v>
      </c>
    </row>
    <row r="196" spans="1:28" x14ac:dyDescent="0.25">
      <c r="A196" s="11">
        <f t="shared" si="57"/>
        <v>195</v>
      </c>
      <c r="B196" t="s">
        <v>797</v>
      </c>
      <c r="C196" s="11" t="s">
        <v>6</v>
      </c>
      <c r="D196" s="11" t="s">
        <v>652</v>
      </c>
      <c r="E196" s="11"/>
      <c r="I196" s="6" t="str">
        <f t="shared" si="56"/>
        <v>computerssoftware</v>
      </c>
      <c r="K196" t="s">
        <v>885</v>
      </c>
      <c r="L196" t="s">
        <v>884</v>
      </c>
      <c r="Q196" s="6" t="str">
        <f t="shared" si="68"/>
        <v>zylog-systems</v>
      </c>
      <c r="S196" s="4" t="str">
        <f t="shared" si="58"/>
        <v>ZYLOG SYSTEMS</v>
      </c>
      <c r="T196" s="4">
        <f t="shared" si="59"/>
        <v>0</v>
      </c>
      <c r="U196" s="5">
        <f t="shared" si="60"/>
        <v>0</v>
      </c>
      <c r="V196" s="4">
        <f t="shared" si="61"/>
        <v>0</v>
      </c>
      <c r="W196" s="3">
        <f t="shared" si="62"/>
        <v>0</v>
      </c>
      <c r="X196" s="2">
        <f t="shared" si="63"/>
        <v>0</v>
      </c>
      <c r="Y196" s="1" t="str">
        <f t="shared" si="64"/>
        <v>ZYLOG SYSTEMS</v>
      </c>
      <c r="Z196" s="1" t="str">
        <f t="shared" si="65"/>
        <v>ZYLOG SYSTEMS</v>
      </c>
      <c r="AA196" s="1" t="str">
        <f t="shared" si="66"/>
        <v>ZYLOG SYSTEMS</v>
      </c>
      <c r="AB196" s="16" t="str">
        <f t="shared" si="67"/>
        <v>195|ZYLOG SYSTEMS|COMPUTERS - SOFTWARE|UKNOWN|||||computerssoftware||ZYLOG|ZYLOG-SYSTEMS|||||zylog-systems|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9" sqref="C9"/>
    </sheetView>
  </sheetViews>
  <sheetFormatPr defaultRowHeight="15" x14ac:dyDescent="0.25"/>
  <cols>
    <col min="1" max="1" width="10.5703125" bestFit="1" customWidth="1"/>
    <col min="2" max="2" width="37.140625" bestFit="1" customWidth="1"/>
    <col min="3" max="3" width="29.28515625" bestFit="1" customWidth="1"/>
    <col min="4" max="4" width="3.140625" bestFit="1" customWidth="1"/>
    <col min="5" max="5" width="70" bestFit="1" customWidth="1"/>
    <col min="6" max="6" width="6.7109375" bestFit="1" customWidth="1"/>
  </cols>
  <sheetData>
    <row r="1" spans="1:5" x14ac:dyDescent="0.25">
      <c r="A1" s="14" t="s">
        <v>260</v>
      </c>
      <c r="B1" s="14" t="s">
        <v>735</v>
      </c>
      <c r="C1" s="14" t="s">
        <v>736</v>
      </c>
      <c r="D1" s="19" t="s">
        <v>771</v>
      </c>
      <c r="E1" s="14" t="s">
        <v>736</v>
      </c>
    </row>
    <row r="2" spans="1:5" x14ac:dyDescent="0.25">
      <c r="A2" s="17">
        <f>ROW()-1</f>
        <v>1</v>
      </c>
      <c r="B2" s="11" t="s">
        <v>103</v>
      </c>
      <c r="C2" s="17" t="s">
        <v>749</v>
      </c>
      <c r="D2">
        <v>0</v>
      </c>
      <c r="E2" t="str">
        <f>CONCATENATE(A2, "|", B2, "|", C2, "|", D2)</f>
        <v>1|ALUMINIUM|aluminium|0</v>
      </c>
    </row>
    <row r="3" spans="1:5" x14ac:dyDescent="0.25">
      <c r="A3" s="17">
        <f t="shared" ref="A3:A35" si="0">ROW()-1</f>
        <v>2</v>
      </c>
      <c r="B3" s="11" t="s">
        <v>117</v>
      </c>
      <c r="C3" s="17" t="s">
        <v>747</v>
      </c>
      <c r="D3">
        <v>0</v>
      </c>
      <c r="E3" t="str">
        <f t="shared" ref="E3:E35" si="1">CONCATENATE(A3, "|", B3, "|", C3, "|", D3)</f>
        <v>2|AUTO - CARS &amp; JEEPS|autocars&amp;jeeps|0</v>
      </c>
    </row>
    <row r="4" spans="1:5" x14ac:dyDescent="0.25">
      <c r="A4" s="17">
        <f t="shared" si="0"/>
        <v>3</v>
      </c>
      <c r="B4" s="11" t="s">
        <v>143</v>
      </c>
      <c r="C4" s="17" t="s">
        <v>745</v>
      </c>
      <c r="D4">
        <v>0</v>
      </c>
      <c r="E4" t="str">
        <f t="shared" si="1"/>
        <v>3|AUTO - TRACTORS|autotractors|0</v>
      </c>
    </row>
    <row r="5" spans="1:5" x14ac:dyDescent="0.25">
      <c r="A5" s="17">
        <f t="shared" si="0"/>
        <v>4</v>
      </c>
      <c r="B5" s="11" t="s">
        <v>363</v>
      </c>
      <c r="C5" s="17" t="s">
        <v>757</v>
      </c>
      <c r="D5">
        <v>0</v>
      </c>
      <c r="E5" t="str">
        <f t="shared" si="1"/>
        <v>4|AUTO ANCILLARIES|autoancillaries|0</v>
      </c>
    </row>
    <row r="6" spans="1:5" x14ac:dyDescent="0.25">
      <c r="A6" s="17">
        <f t="shared" si="0"/>
        <v>5</v>
      </c>
      <c r="B6" s="11" t="s">
        <v>228</v>
      </c>
      <c r="C6" s="17" t="s">
        <v>737</v>
      </c>
      <c r="D6">
        <v>0</v>
      </c>
      <c r="E6" t="str">
        <f t="shared" si="1"/>
        <v>5|BANKS - PRIVATE SECTOR|banksprivatesector|0</v>
      </c>
    </row>
    <row r="7" spans="1:5" x14ac:dyDescent="0.25">
      <c r="A7" s="17">
        <f t="shared" si="0"/>
        <v>6</v>
      </c>
      <c r="B7" s="11" t="s">
        <v>73</v>
      </c>
      <c r="C7" s="17" t="s">
        <v>740</v>
      </c>
      <c r="D7">
        <v>0</v>
      </c>
      <c r="E7" t="str">
        <f t="shared" si="1"/>
        <v>6|BANKS - PUBLIC SECTOR|bankspublicsector|0</v>
      </c>
    </row>
    <row r="8" spans="1:5" x14ac:dyDescent="0.25">
      <c r="A8" s="17">
        <f t="shared" si="0"/>
        <v>7</v>
      </c>
      <c r="B8" s="11" t="s">
        <v>89</v>
      </c>
      <c r="C8" s="17" t="s">
        <v>751</v>
      </c>
      <c r="D8">
        <v>0</v>
      </c>
      <c r="E8" t="str">
        <f t="shared" si="1"/>
        <v>7|BREWERIES &amp; DISTILLERIES |breweries&amp;distilleries|0</v>
      </c>
    </row>
    <row r="9" spans="1:5" x14ac:dyDescent="0.25">
      <c r="A9" s="17">
        <f t="shared" si="0"/>
        <v>8</v>
      </c>
      <c r="B9" s="11" t="s">
        <v>175</v>
      </c>
      <c r="C9" s="17" t="s">
        <v>741</v>
      </c>
      <c r="D9">
        <v>0</v>
      </c>
      <c r="E9" t="str">
        <f t="shared" si="1"/>
        <v>8|CASTINGS &amp; FORGINGS|castingsforgings|0</v>
      </c>
    </row>
    <row r="10" spans="1:5" x14ac:dyDescent="0.25">
      <c r="A10" s="17">
        <f t="shared" si="0"/>
        <v>9</v>
      </c>
      <c r="B10" s="11" t="s">
        <v>185</v>
      </c>
      <c r="C10" s="17" t="s">
        <v>739</v>
      </c>
      <c r="D10">
        <v>0</v>
      </c>
      <c r="E10" t="str">
        <f t="shared" si="1"/>
        <v>9|CEMENT - MAJOR|cementmajor|0</v>
      </c>
    </row>
    <row r="11" spans="1:5" x14ac:dyDescent="0.25">
      <c r="A11" s="17">
        <f t="shared" si="0"/>
        <v>10</v>
      </c>
      <c r="B11" s="11" t="s">
        <v>6</v>
      </c>
      <c r="C11" s="17" t="s">
        <v>738</v>
      </c>
      <c r="D11">
        <v>0</v>
      </c>
      <c r="E11" t="str">
        <f t="shared" si="1"/>
        <v>10|COMPUTERS - SOFTWARE|computerssoftware|0</v>
      </c>
    </row>
    <row r="12" spans="1:5" x14ac:dyDescent="0.25">
      <c r="A12" s="17">
        <f t="shared" si="0"/>
        <v>11</v>
      </c>
      <c r="B12" s="11" t="s">
        <v>462</v>
      </c>
      <c r="C12" s="17" t="s">
        <v>769</v>
      </c>
      <c r="D12">
        <v>0</v>
      </c>
      <c r="E12" t="str">
        <f t="shared" si="1"/>
        <v>11|COMPUTERS - SOFTWARE - TRAINING|computerssoftwaretraining|0</v>
      </c>
    </row>
    <row r="13" spans="1:5" x14ac:dyDescent="0.25">
      <c r="A13" s="17">
        <f t="shared" si="0"/>
        <v>12</v>
      </c>
      <c r="B13" s="11" t="s">
        <v>151</v>
      </c>
      <c r="C13" s="17" t="s">
        <v>744</v>
      </c>
      <c r="D13">
        <v>0</v>
      </c>
      <c r="E13" t="str">
        <f t="shared" si="1"/>
        <v>12|DIVERSIFIED|diversified|0</v>
      </c>
    </row>
    <row r="14" spans="1:5" x14ac:dyDescent="0.25">
      <c r="A14" s="17">
        <f t="shared" si="0"/>
        <v>13</v>
      </c>
      <c r="B14" s="11" t="s">
        <v>397</v>
      </c>
      <c r="C14" s="17" t="s">
        <v>762</v>
      </c>
      <c r="D14">
        <v>0</v>
      </c>
      <c r="E14" t="str">
        <f t="shared" si="1"/>
        <v>13|ELECTRIC EQUIPMENT|electricequipment|0</v>
      </c>
    </row>
    <row r="15" spans="1:5" x14ac:dyDescent="0.25">
      <c r="A15" s="17">
        <f t="shared" si="0"/>
        <v>14</v>
      </c>
      <c r="B15" s="11" t="s">
        <v>420</v>
      </c>
      <c r="C15" s="17" t="s">
        <v>765</v>
      </c>
      <c r="D15">
        <v>0</v>
      </c>
      <c r="E15" t="str">
        <f t="shared" si="1"/>
        <v>14|ENGINES|engines|0</v>
      </c>
    </row>
    <row r="16" spans="1:5" x14ac:dyDescent="0.25">
      <c r="A16" s="17">
        <f t="shared" si="0"/>
        <v>15</v>
      </c>
      <c r="B16" s="11" t="s">
        <v>425</v>
      </c>
      <c r="C16" s="17" t="s">
        <v>766</v>
      </c>
      <c r="D16">
        <v>0</v>
      </c>
      <c r="E16" t="str">
        <f t="shared" si="1"/>
        <v>15|FINANCE - HOUSING|financehousing|0</v>
      </c>
    </row>
    <row r="17" spans="1:5" x14ac:dyDescent="0.25">
      <c r="A17" s="17">
        <f t="shared" si="0"/>
        <v>16</v>
      </c>
      <c r="B17" s="11" t="s">
        <v>52</v>
      </c>
      <c r="C17" s="17" t="s">
        <v>748</v>
      </c>
      <c r="D17">
        <v>0</v>
      </c>
      <c r="E17" t="str">
        <f t="shared" si="1"/>
        <v>16|FINANCE - INVESTMENTS|financeinvestments|0</v>
      </c>
    </row>
    <row r="18" spans="1:5" x14ac:dyDescent="0.25">
      <c r="A18" s="17">
        <f t="shared" si="0"/>
        <v>17</v>
      </c>
      <c r="B18" s="11" t="s">
        <v>471</v>
      </c>
      <c r="C18" s="17" t="s">
        <v>770</v>
      </c>
      <c r="D18">
        <v>0</v>
      </c>
      <c r="E18" t="str">
        <f t="shared" si="1"/>
        <v>17|FINANCE - LEASING &amp; HIRE PURCHASE|financeleasing&amp;hirepurchase|0</v>
      </c>
    </row>
    <row r="19" spans="1:5" x14ac:dyDescent="0.25">
      <c r="A19" s="17">
        <f t="shared" si="0"/>
        <v>18</v>
      </c>
      <c r="B19" s="11" t="s">
        <v>359</v>
      </c>
      <c r="C19" s="17" t="s">
        <v>756</v>
      </c>
      <c r="D19">
        <v>0</v>
      </c>
      <c r="E19" t="str">
        <f t="shared" si="1"/>
        <v>18|FINANCE - TERM LENDING INSTITUTIONS|financetermlendinginstitutions|0</v>
      </c>
    </row>
    <row r="20" spans="1:5" x14ac:dyDescent="0.25">
      <c r="A20" s="17">
        <f t="shared" si="0"/>
        <v>19</v>
      </c>
      <c r="B20" s="11" t="s">
        <v>66</v>
      </c>
      <c r="C20" s="17" t="s">
        <v>753</v>
      </c>
      <c r="D20">
        <v>0</v>
      </c>
      <c r="E20" t="str">
        <f t="shared" si="1"/>
        <v>19|INFRASTRUCTURE - GENERAL|infrastructuregeneral|0</v>
      </c>
    </row>
    <row r="21" spans="1:5" x14ac:dyDescent="0.25">
      <c r="A21" s="17">
        <f t="shared" si="0"/>
        <v>20</v>
      </c>
      <c r="B21" s="11" t="s">
        <v>44</v>
      </c>
      <c r="C21" s="17" t="s">
        <v>754</v>
      </c>
      <c r="D21">
        <v>0</v>
      </c>
      <c r="E21" t="str">
        <f t="shared" si="1"/>
        <v>20|LEATHER PRODUCTS|leatherproducts|0</v>
      </c>
    </row>
    <row r="22" spans="1:5" x14ac:dyDescent="0.25">
      <c r="A22" s="17">
        <f t="shared" si="0"/>
        <v>21</v>
      </c>
      <c r="B22" s="11" t="s">
        <v>58</v>
      </c>
      <c r="C22" s="17" t="s">
        <v>750</v>
      </c>
      <c r="D22">
        <v>0</v>
      </c>
      <c r="E22" t="str">
        <f t="shared" si="1"/>
        <v>21|MEDIA &amp; ENTERTAINMENT|media&amp;entertainment|0</v>
      </c>
    </row>
    <row r="23" spans="1:5" x14ac:dyDescent="0.25">
      <c r="A23" s="17">
        <f t="shared" si="0"/>
        <v>22</v>
      </c>
      <c r="B23" s="11" t="s">
        <v>392</v>
      </c>
      <c r="C23" s="17" t="s">
        <v>761</v>
      </c>
      <c r="D23">
        <v>0</v>
      </c>
      <c r="E23" t="str">
        <f t="shared" si="1"/>
        <v>22|MINING/MINERALS|mining/minerals|0</v>
      </c>
    </row>
    <row r="24" spans="1:5" x14ac:dyDescent="0.25">
      <c r="A24" s="17">
        <f t="shared" si="0"/>
        <v>23</v>
      </c>
      <c r="B24" s="11" t="s">
        <v>416</v>
      </c>
      <c r="C24" s="17" t="s">
        <v>764</v>
      </c>
      <c r="D24">
        <v>0</v>
      </c>
      <c r="E24" t="str">
        <f t="shared" si="1"/>
        <v>23|MISCELLANEOUS|miscellaneous|0</v>
      </c>
    </row>
    <row r="25" spans="1:5" x14ac:dyDescent="0.25">
      <c r="A25" s="17">
        <f t="shared" si="0"/>
        <v>24</v>
      </c>
      <c r="B25" s="11" t="s">
        <v>80</v>
      </c>
      <c r="C25" s="17" t="s">
        <v>752</v>
      </c>
      <c r="D25">
        <v>0</v>
      </c>
      <c r="E25" t="str">
        <f t="shared" si="1"/>
        <v>24|OIL DRILLING AND EXPLORATION|oildrillingandexploration|0</v>
      </c>
    </row>
    <row r="26" spans="1:5" x14ac:dyDescent="0.25">
      <c r="A26" s="17">
        <f t="shared" si="0"/>
        <v>25</v>
      </c>
      <c r="B26" s="11" t="s">
        <v>378</v>
      </c>
      <c r="C26" s="17" t="s">
        <v>759</v>
      </c>
      <c r="D26">
        <v>0</v>
      </c>
      <c r="E26" t="str">
        <f t="shared" si="1"/>
        <v>25|PAINTS/VARNISHES|paints/varnishes|0</v>
      </c>
    </row>
    <row r="27" spans="1:5" x14ac:dyDescent="0.25">
      <c r="A27" s="17">
        <f t="shared" si="0"/>
        <v>26</v>
      </c>
      <c r="B27" s="11" t="s">
        <v>402</v>
      </c>
      <c r="C27" s="17" t="s">
        <v>763</v>
      </c>
      <c r="D27">
        <v>0</v>
      </c>
      <c r="E27" t="str">
        <f t="shared" si="1"/>
        <v>26|PESTICIDES/AGRO CHEMICALS|pesticides/agrochemicals|0</v>
      </c>
    </row>
    <row r="28" spans="1:5" x14ac:dyDescent="0.25">
      <c r="A28" s="17">
        <f t="shared" si="0"/>
        <v>27</v>
      </c>
      <c r="B28" s="11" t="s">
        <v>159</v>
      </c>
      <c r="C28" s="17" t="s">
        <v>743</v>
      </c>
      <c r="D28">
        <v>0</v>
      </c>
      <c r="E28" t="str">
        <f t="shared" si="1"/>
        <v>27|PHARMACEUTICALS|pharmaceuticals|0</v>
      </c>
    </row>
    <row r="29" spans="1:5" x14ac:dyDescent="0.25">
      <c r="A29" s="17">
        <f t="shared" si="0"/>
        <v>28</v>
      </c>
      <c r="B29" s="11" t="s">
        <v>430</v>
      </c>
      <c r="C29" s="17" t="s">
        <v>767</v>
      </c>
      <c r="D29">
        <v>0</v>
      </c>
      <c r="E29" t="str">
        <f t="shared" si="1"/>
        <v>28|PLASTICS|plastics|0</v>
      </c>
    </row>
    <row r="30" spans="1:5" x14ac:dyDescent="0.25">
      <c r="A30" s="17">
        <f t="shared" si="0"/>
        <v>29</v>
      </c>
      <c r="B30" s="11" t="s">
        <v>21</v>
      </c>
      <c r="C30" s="17" t="s">
        <v>755</v>
      </c>
      <c r="D30">
        <v>0</v>
      </c>
      <c r="E30" t="str">
        <f t="shared" si="1"/>
        <v>29|POWER - GENERATION/DISTRIBUTION|powergeneration/distribution|0</v>
      </c>
    </row>
    <row r="31" spans="1:5" x14ac:dyDescent="0.25">
      <c r="A31" s="17">
        <f t="shared" si="0"/>
        <v>30</v>
      </c>
      <c r="B31" s="11" t="s">
        <v>439</v>
      </c>
      <c r="C31" s="17" t="s">
        <v>768</v>
      </c>
      <c r="D31">
        <v>0</v>
      </c>
      <c r="E31" t="str">
        <f t="shared" si="1"/>
        <v>30|POWER - TRANSMISSION/EQUIPMENT|powertransmission/equipment|0</v>
      </c>
    </row>
    <row r="32" spans="1:5" x14ac:dyDescent="0.25">
      <c r="A32" s="17">
        <f t="shared" si="0"/>
        <v>31</v>
      </c>
      <c r="B32" s="11" t="s">
        <v>36</v>
      </c>
      <c r="C32" s="17" t="s">
        <v>742</v>
      </c>
      <c r="D32">
        <v>0</v>
      </c>
      <c r="E32" t="str">
        <f t="shared" si="1"/>
        <v>31|REFINERIES|refineries|0</v>
      </c>
    </row>
    <row r="33" spans="1:5" x14ac:dyDescent="0.25">
      <c r="A33" s="17">
        <f t="shared" si="0"/>
        <v>32</v>
      </c>
      <c r="B33" s="11" t="s">
        <v>385</v>
      </c>
      <c r="C33" s="17" t="s">
        <v>760</v>
      </c>
      <c r="D33">
        <v>0</v>
      </c>
      <c r="E33" t="str">
        <f t="shared" si="1"/>
        <v>32|TELECOMMUNICATIONS - SERVICE|telecommunicationsservice|0</v>
      </c>
    </row>
    <row r="34" spans="1:5" x14ac:dyDescent="0.25">
      <c r="A34" s="17">
        <f t="shared" si="0"/>
        <v>33</v>
      </c>
      <c r="B34" s="11" t="s">
        <v>125</v>
      </c>
      <c r="C34" s="17" t="s">
        <v>746</v>
      </c>
      <c r="D34">
        <v>0</v>
      </c>
      <c r="E34" t="str">
        <f t="shared" si="1"/>
        <v>33|TRANSPORT &amp; LOGISTICS|transport&amp;logistics|0</v>
      </c>
    </row>
    <row r="35" spans="1:5" x14ac:dyDescent="0.25">
      <c r="A35" s="17">
        <f t="shared" si="0"/>
        <v>34</v>
      </c>
      <c r="B35" s="11" t="s">
        <v>374</v>
      </c>
      <c r="C35" s="17" t="s">
        <v>758</v>
      </c>
      <c r="D35">
        <v>0</v>
      </c>
      <c r="E35" t="str">
        <f t="shared" si="1"/>
        <v>34|TYRES|tyres|0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IDMASTER</vt:lpstr>
      <vt:lpstr>SECTOR</vt:lpstr>
    </vt:vector>
  </TitlesOfParts>
  <Company>Infosys Technologies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Sharma</dc:creator>
  <cp:lastModifiedBy>Dr. Shruti Rastogi</cp:lastModifiedBy>
  <dcterms:created xsi:type="dcterms:W3CDTF">2014-09-26T11:01:18Z</dcterms:created>
  <dcterms:modified xsi:type="dcterms:W3CDTF">2014-10-12T08:37:40Z</dcterms:modified>
</cp:coreProperties>
</file>