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IDMASTER" sheetId="1" r:id="rId1"/>
    <sheet name="SECTOR" sheetId="2" r:id="rId2"/>
  </sheets>
  <calcPr calcId="145621"/>
</workbook>
</file>

<file path=xl/calcChain.xml><?xml version="1.0" encoding="utf-8"?>
<calcChain xmlns="http://schemas.openxmlformats.org/spreadsheetml/2006/main">
  <c r="A2" i="1" l="1"/>
  <c r="N2" i="1"/>
  <c r="O2" i="1"/>
  <c r="P2" i="1"/>
  <c r="Q2" i="1"/>
  <c r="R2" i="1"/>
  <c r="S2" i="1"/>
  <c r="T2" i="1"/>
  <c r="U2" i="1"/>
  <c r="V2" i="1"/>
  <c r="W2" i="1"/>
  <c r="A3" i="1"/>
  <c r="N3" i="1"/>
  <c r="O3" i="1"/>
  <c r="T3" i="1" s="1"/>
  <c r="P3" i="1"/>
  <c r="Q3" i="1"/>
  <c r="R3" i="1"/>
  <c r="S3" i="1"/>
  <c r="U3" i="1"/>
  <c r="V3" i="1"/>
  <c r="W3" i="1"/>
  <c r="A4" i="1"/>
  <c r="N4" i="1"/>
  <c r="O4" i="1"/>
  <c r="T4" i="1" s="1"/>
  <c r="P4" i="1"/>
  <c r="Q4" i="1"/>
  <c r="R4" i="1"/>
  <c r="S4" i="1"/>
  <c r="U4" i="1"/>
  <c r="V4" i="1"/>
  <c r="W4" i="1"/>
  <c r="A5" i="1"/>
  <c r="N5" i="1"/>
  <c r="O5" i="1"/>
  <c r="T5" i="1" s="1"/>
  <c r="P5" i="1"/>
  <c r="Q5" i="1"/>
  <c r="R5" i="1"/>
  <c r="S5" i="1"/>
  <c r="U5" i="1"/>
  <c r="V5" i="1"/>
  <c r="W5" i="1"/>
  <c r="A6" i="1"/>
  <c r="N6" i="1"/>
  <c r="O6" i="1"/>
  <c r="P6" i="1"/>
  <c r="Q6" i="1"/>
  <c r="R6" i="1"/>
  <c r="S6" i="1"/>
  <c r="T6" i="1"/>
  <c r="U6" i="1"/>
  <c r="V6" i="1"/>
  <c r="W6" i="1"/>
  <c r="A7" i="1"/>
  <c r="N7" i="1"/>
  <c r="O7" i="1"/>
  <c r="T7" i="1" s="1"/>
  <c r="P7" i="1"/>
  <c r="Q7" i="1"/>
  <c r="R7" i="1"/>
  <c r="S7" i="1"/>
  <c r="U7" i="1"/>
  <c r="V7" i="1"/>
  <c r="W7" i="1"/>
  <c r="A8" i="1"/>
  <c r="N8" i="1"/>
  <c r="O8" i="1"/>
  <c r="T8" i="1" s="1"/>
  <c r="P8" i="1"/>
  <c r="Q8" i="1"/>
  <c r="R8" i="1"/>
  <c r="S8" i="1"/>
  <c r="U8" i="1"/>
  <c r="V8" i="1"/>
  <c r="W8" i="1"/>
  <c r="A9" i="1"/>
  <c r="N9" i="1"/>
  <c r="O9" i="1"/>
  <c r="T9" i="1" s="1"/>
  <c r="P9" i="1"/>
  <c r="Q9" i="1"/>
  <c r="R9" i="1"/>
  <c r="S9" i="1"/>
  <c r="U9" i="1"/>
  <c r="V9" i="1"/>
  <c r="W9" i="1"/>
  <c r="A10" i="1"/>
  <c r="N10" i="1"/>
  <c r="O10" i="1"/>
  <c r="P10" i="1"/>
  <c r="Q10" i="1"/>
  <c r="R10" i="1"/>
  <c r="S10" i="1"/>
  <c r="T10" i="1"/>
  <c r="U10" i="1"/>
  <c r="V10" i="1"/>
  <c r="W10" i="1"/>
  <c r="A11" i="1"/>
  <c r="N11" i="1"/>
  <c r="O11" i="1"/>
  <c r="T11" i="1" s="1"/>
  <c r="P11" i="1"/>
  <c r="Q11" i="1"/>
  <c r="R11" i="1"/>
  <c r="S11" i="1"/>
  <c r="U11" i="1"/>
  <c r="V11" i="1"/>
  <c r="W11" i="1"/>
  <c r="A12" i="1"/>
  <c r="N12" i="1"/>
  <c r="O12" i="1"/>
  <c r="T12" i="1" s="1"/>
  <c r="P12" i="1"/>
  <c r="Q12" i="1"/>
  <c r="R12" i="1"/>
  <c r="S12" i="1"/>
  <c r="U12" i="1"/>
  <c r="V12" i="1"/>
  <c r="W12" i="1"/>
  <c r="A13" i="1"/>
  <c r="N13" i="1"/>
  <c r="O13" i="1"/>
  <c r="T13" i="1" s="1"/>
  <c r="P13" i="1"/>
  <c r="Q13" i="1"/>
  <c r="R13" i="1"/>
  <c r="S13" i="1"/>
  <c r="U13" i="1"/>
  <c r="V13" i="1"/>
  <c r="W13" i="1"/>
  <c r="A14" i="1"/>
  <c r="N14" i="1"/>
  <c r="O14" i="1"/>
  <c r="P14" i="1"/>
  <c r="Q14" i="1"/>
  <c r="R14" i="1"/>
  <c r="S14" i="1"/>
  <c r="T14" i="1"/>
  <c r="U14" i="1"/>
  <c r="V14" i="1"/>
  <c r="W14" i="1"/>
  <c r="A15" i="1"/>
  <c r="N15" i="1"/>
  <c r="O15" i="1"/>
  <c r="T15" i="1" s="1"/>
  <c r="P15" i="1"/>
  <c r="Q15" i="1"/>
  <c r="R15" i="1"/>
  <c r="S15" i="1"/>
  <c r="U15" i="1"/>
  <c r="V15" i="1"/>
  <c r="W15" i="1"/>
  <c r="A16" i="1"/>
  <c r="N16" i="1"/>
  <c r="O16" i="1"/>
  <c r="T16" i="1" s="1"/>
  <c r="P16" i="1"/>
  <c r="Q16" i="1"/>
  <c r="R16" i="1"/>
  <c r="S16" i="1"/>
  <c r="U16" i="1"/>
  <c r="V16" i="1"/>
  <c r="W16" i="1"/>
  <c r="A17" i="1"/>
  <c r="N17" i="1"/>
  <c r="O17" i="1"/>
  <c r="T17" i="1" s="1"/>
  <c r="P17" i="1"/>
  <c r="Q17" i="1"/>
  <c r="R17" i="1"/>
  <c r="S17" i="1"/>
  <c r="U17" i="1"/>
  <c r="V17" i="1"/>
  <c r="W17" i="1"/>
  <c r="A18" i="1"/>
  <c r="N18" i="1"/>
  <c r="O18" i="1"/>
  <c r="P18" i="1"/>
  <c r="Q18" i="1"/>
  <c r="R18" i="1"/>
  <c r="S18" i="1"/>
  <c r="T18" i="1"/>
  <c r="U18" i="1"/>
  <c r="V18" i="1"/>
  <c r="W18" i="1"/>
  <c r="A19" i="1"/>
  <c r="N19" i="1"/>
  <c r="O19" i="1"/>
  <c r="T19" i="1" s="1"/>
  <c r="P19" i="1"/>
  <c r="Q19" i="1"/>
  <c r="R19" i="1"/>
  <c r="S19" i="1"/>
  <c r="U19" i="1"/>
  <c r="V19" i="1"/>
  <c r="W19" i="1"/>
  <c r="A20" i="1"/>
  <c r="N20" i="1"/>
  <c r="O20" i="1"/>
  <c r="T20" i="1" s="1"/>
  <c r="P20" i="1"/>
  <c r="Q20" i="1"/>
  <c r="R20" i="1"/>
  <c r="S20" i="1"/>
  <c r="U20" i="1"/>
  <c r="V20" i="1"/>
  <c r="W20" i="1"/>
  <c r="A21" i="1"/>
  <c r="N21" i="1"/>
  <c r="O21" i="1"/>
  <c r="T21" i="1" s="1"/>
  <c r="P21" i="1"/>
  <c r="Q21" i="1"/>
  <c r="R21" i="1"/>
  <c r="S21" i="1"/>
  <c r="U21" i="1"/>
  <c r="V21" i="1"/>
  <c r="W21" i="1"/>
  <c r="A22" i="1"/>
  <c r="N22" i="1"/>
  <c r="O22" i="1"/>
  <c r="P22" i="1"/>
  <c r="Q22" i="1"/>
  <c r="R22" i="1"/>
  <c r="S22" i="1"/>
  <c r="T22" i="1"/>
  <c r="U22" i="1"/>
  <c r="V22" i="1"/>
  <c r="W22" i="1"/>
  <c r="A23" i="1"/>
  <c r="N23" i="1"/>
  <c r="O23" i="1"/>
  <c r="T23" i="1" s="1"/>
  <c r="P23" i="1"/>
  <c r="Q23" i="1"/>
  <c r="R23" i="1"/>
  <c r="S23" i="1"/>
  <c r="U23" i="1"/>
  <c r="V23" i="1"/>
  <c r="W23" i="1"/>
  <c r="A24" i="1"/>
  <c r="N24" i="1"/>
  <c r="O24" i="1"/>
  <c r="T24" i="1" s="1"/>
  <c r="P24" i="1"/>
  <c r="Q24" i="1"/>
  <c r="R24" i="1"/>
  <c r="S24" i="1"/>
  <c r="U24" i="1"/>
  <c r="V24" i="1"/>
  <c r="W24" i="1"/>
  <c r="A25" i="1"/>
  <c r="N25" i="1"/>
  <c r="O25" i="1"/>
  <c r="T25" i="1" s="1"/>
  <c r="P25" i="1"/>
  <c r="Q25" i="1"/>
  <c r="R25" i="1"/>
  <c r="S25" i="1"/>
  <c r="U25" i="1"/>
  <c r="V25" i="1"/>
  <c r="W25" i="1"/>
  <c r="A26" i="1"/>
  <c r="N26" i="1"/>
  <c r="O26" i="1"/>
  <c r="P26" i="1"/>
  <c r="Q26" i="1"/>
  <c r="R26" i="1"/>
  <c r="S26" i="1"/>
  <c r="T26" i="1"/>
  <c r="U26" i="1"/>
  <c r="V26" i="1"/>
  <c r="W26" i="1"/>
  <c r="A27" i="1"/>
  <c r="N27" i="1"/>
  <c r="O27" i="1"/>
  <c r="T27" i="1" s="1"/>
  <c r="P27" i="1"/>
  <c r="Q27" i="1"/>
  <c r="R27" i="1"/>
  <c r="S27" i="1"/>
  <c r="U27" i="1"/>
  <c r="V27" i="1"/>
  <c r="W27" i="1"/>
  <c r="A28" i="1"/>
  <c r="N28" i="1"/>
  <c r="O28" i="1"/>
  <c r="T28" i="1" s="1"/>
  <c r="P28" i="1"/>
  <c r="Q28" i="1"/>
  <c r="R28" i="1"/>
  <c r="S28" i="1"/>
  <c r="U28" i="1"/>
  <c r="V28" i="1"/>
  <c r="W28" i="1"/>
  <c r="A29" i="1"/>
  <c r="N29" i="1"/>
  <c r="O29" i="1"/>
  <c r="T29" i="1" s="1"/>
  <c r="P29" i="1"/>
  <c r="Q29" i="1"/>
  <c r="R29" i="1"/>
  <c r="S29" i="1"/>
  <c r="U29" i="1"/>
  <c r="V29" i="1"/>
  <c r="W29" i="1"/>
  <c r="A30" i="1"/>
  <c r="N30" i="1"/>
  <c r="O30" i="1"/>
  <c r="P30" i="1"/>
  <c r="Q30" i="1"/>
  <c r="R30" i="1"/>
  <c r="S30" i="1"/>
  <c r="T30" i="1"/>
  <c r="U30" i="1"/>
  <c r="V30" i="1"/>
  <c r="W30" i="1"/>
  <c r="A31" i="1"/>
  <c r="N31" i="1"/>
  <c r="O31" i="1"/>
  <c r="T31" i="1" s="1"/>
  <c r="P31" i="1"/>
  <c r="Q31" i="1"/>
  <c r="R31" i="1"/>
  <c r="S31" i="1"/>
  <c r="U31" i="1"/>
  <c r="V31" i="1"/>
  <c r="W31" i="1"/>
  <c r="A32" i="1"/>
  <c r="N32" i="1"/>
  <c r="P32" i="1" s="1"/>
  <c r="O32" i="1"/>
  <c r="A33" i="1"/>
  <c r="N33" i="1"/>
  <c r="O33" i="1"/>
  <c r="P33" i="1"/>
</calcChain>
</file>

<file path=xl/comments1.xml><?xml version="1.0" encoding="utf-8"?>
<comments xmlns="http://schemas.openxmlformats.org/spreadsheetml/2006/main">
  <authors>
    <author>Columbia University</author>
  </authors>
  <commentList>
    <comment ref="K26" authorId="0">
      <text>
        <r>
          <rPr>
            <b/>
            <sz val="9"/>
            <color indexed="81"/>
            <rFont val="Tahoma"/>
            <charset val="1"/>
          </rPr>
          <t>Columbia University: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<sst xmlns="http://schemas.openxmlformats.org/spreadsheetml/2006/main" count="378" uniqueCount="312">
  <si>
    <t>EXIDEIND.NS</t>
  </si>
  <si>
    <t>EXIDE</t>
  </si>
  <si>
    <t>IDFC.NS</t>
  </si>
  <si>
    <t>IDFC</t>
  </si>
  <si>
    <t>TCS:IN</t>
  </si>
  <si>
    <t>0p0000bec4</t>
  </si>
  <si>
    <t>TCS.NS</t>
  </si>
  <si>
    <t>TCS</t>
  </si>
  <si>
    <t>INE467B01029</t>
  </si>
  <si>
    <t>COMPUTERS - SOFTWARE</t>
  </si>
  <si>
    <t>Tata Consultancy Services Ltd</t>
  </si>
  <si>
    <t>SACT:IN</t>
  </si>
  <si>
    <t>0p0000be69</t>
  </si>
  <si>
    <t>SASKEN.NS</t>
  </si>
  <si>
    <t>SKCT.NS</t>
  </si>
  <si>
    <t>SASK</t>
  </si>
  <si>
    <t>SCT01</t>
  </si>
  <si>
    <t>INE231F01020</t>
  </si>
  <si>
    <t>SASKEN</t>
  </si>
  <si>
    <t>Sasken Communication Technologies Limited</t>
  </si>
  <si>
    <t>RPWR:IN</t>
  </si>
  <si>
    <t>0p0000b07x</t>
  </si>
  <si>
    <t>RPOWER.NS</t>
  </si>
  <si>
    <t>RPOL.NS</t>
  </si>
  <si>
    <t>RPWR</t>
  </si>
  <si>
    <t>RP</t>
  </si>
  <si>
    <t>INE614G01033</t>
  </si>
  <si>
    <t>RPOWER</t>
  </si>
  <si>
    <t>POWER - GENERATION/DISTRIBUTION</t>
  </si>
  <si>
    <t>Reliance Power Ltd</t>
  </si>
  <si>
    <t>RELI:IN</t>
  </si>
  <si>
    <t>0p0000bffw</t>
  </si>
  <si>
    <t>RELINFRA.NS</t>
  </si>
  <si>
    <t>RLIN.NS</t>
  </si>
  <si>
    <t>BSES</t>
  </si>
  <si>
    <t>RI38</t>
  </si>
  <si>
    <t>INE036A01016</t>
  </si>
  <si>
    <t>RELINFRA</t>
  </si>
  <si>
    <t>Reliance Infrastructure Ltd</t>
  </si>
  <si>
    <t>RIL:IN</t>
  </si>
  <si>
    <t>0p0000b1w1</t>
  </si>
  <si>
    <t>RELIANCE.NS</t>
  </si>
  <si>
    <t>RELI.NS</t>
  </si>
  <si>
    <t>RELI</t>
  </si>
  <si>
    <t>RI</t>
  </si>
  <si>
    <t>INE002A01018</t>
  </si>
  <si>
    <t>RELIANCE</t>
  </si>
  <si>
    <t>REFINERIES</t>
  </si>
  <si>
    <t>Reliance Industries Ltd</t>
  </si>
  <si>
    <t>RLXF:IN</t>
  </si>
  <si>
    <t>0p0000tiur</t>
  </si>
  <si>
    <t>RELAXO.NS</t>
  </si>
  <si>
    <t>RLXO.NS</t>
  </si>
  <si>
    <t>RELXO</t>
  </si>
  <si>
    <t>RF07</t>
  </si>
  <si>
    <t>INE131B01039</t>
  </si>
  <si>
    <t>RELAXO</t>
  </si>
  <si>
    <t>LEATHER PRODUCTS</t>
  </si>
  <si>
    <t>Relaxo Footwears Ltd</t>
  </si>
  <si>
    <t>RCAPT:IN</t>
  </si>
  <si>
    <t>0p0000cl2t</t>
  </si>
  <si>
    <t>RELCAPITA.NS</t>
  </si>
  <si>
    <t>RLCP.NS</t>
  </si>
  <si>
    <t>RCAP</t>
  </si>
  <si>
    <t>RC</t>
  </si>
  <si>
    <t>INE013A01015</t>
  </si>
  <si>
    <t>RELCAPITAL</t>
  </si>
  <si>
    <t>FINANCE - INVESTMENTS</t>
  </si>
  <si>
    <t>Reliance Capital Ltd</t>
  </si>
  <si>
    <t>PVRL:IN</t>
  </si>
  <si>
    <t>0p0000b5zr</t>
  </si>
  <si>
    <t>PVR.NS</t>
  </si>
  <si>
    <t>PVRL.NS</t>
  </si>
  <si>
    <t>PVR</t>
  </si>
  <si>
    <t>INE191H01014</t>
  </si>
  <si>
    <t>MEDIA &amp; ENTERTAINMENT</t>
  </si>
  <si>
    <t>PVR Ltd</t>
  </si>
  <si>
    <t>PUNJ:IN</t>
  </si>
  <si>
    <t>0p0000c4ug</t>
  </si>
  <si>
    <t>PUNJLLOYD.NS</t>
  </si>
  <si>
    <t>PUJL.NS</t>
  </si>
  <si>
    <t>PUNL</t>
  </si>
  <si>
    <t>PL9</t>
  </si>
  <si>
    <t>INE701B01021</t>
  </si>
  <si>
    <t>PUNJLLOYD</t>
  </si>
  <si>
    <t>INFRASTRUCTURE - GENERAL</t>
  </si>
  <si>
    <t>Punj Lloyd Limited</t>
  </si>
  <si>
    <t>PNB:IN</t>
  </si>
  <si>
    <t>0p0000chb3</t>
  </si>
  <si>
    <t>PNB.NS</t>
  </si>
  <si>
    <t>PNBK.NS</t>
  </si>
  <si>
    <t>PNB</t>
  </si>
  <si>
    <t>PNB05</t>
  </si>
  <si>
    <t>INE160A01014</t>
  </si>
  <si>
    <t>BANKS - PUBLIC SECTOR</t>
  </si>
  <si>
    <t>Punjab National Bank</t>
  </si>
  <si>
    <t>ONGC:IN</t>
  </si>
  <si>
    <t>0p0000bhs1</t>
  </si>
  <si>
    <t>ONGC.NS</t>
  </si>
  <si>
    <t>ONGC</t>
  </si>
  <si>
    <t>ONG</t>
  </si>
  <si>
    <t>INE213A01029</t>
  </si>
  <si>
    <t>OIL DRILLING AND EXPLORATION</t>
  </si>
  <si>
    <t>Oil n Natural Gas Corporation Ltd</t>
  </si>
  <si>
    <t>UNSP:IN</t>
  </si>
  <si>
    <t>0p0000b5u2</t>
  </si>
  <si>
    <t>UNITDSPR.BO</t>
  </si>
  <si>
    <t>UNSP.NS</t>
  </si>
  <si>
    <t>MCDL</t>
  </si>
  <si>
    <t>US</t>
  </si>
  <si>
    <t>INE854D01016</t>
  </si>
  <si>
    <t>MCDOWELL-N</t>
  </si>
  <si>
    <t xml:space="preserve">BREWERIES &amp; DISTILLERIES </t>
  </si>
  <si>
    <t>United Spirits Ltd</t>
  </si>
  <si>
    <t>NDTV:IN</t>
  </si>
  <si>
    <t>0p0000bary</t>
  </si>
  <si>
    <t>NDTV.NS</t>
  </si>
  <si>
    <t>NDTV</t>
  </si>
  <si>
    <t>NDT01</t>
  </si>
  <si>
    <t>INE155G010</t>
  </si>
  <si>
    <t>New Delhi Television Ltd</t>
  </si>
  <si>
    <t>NACL:IN</t>
  </si>
  <si>
    <t>0p0000ao0l</t>
  </si>
  <si>
    <t>NATIONALU.NS</t>
  </si>
  <si>
    <t>NALU.NS</t>
  </si>
  <si>
    <t>NALCO</t>
  </si>
  <si>
    <t xml:space="preserve">NAC </t>
  </si>
  <si>
    <t>INE139A01034</t>
  </si>
  <si>
    <t>NATIONALUM</t>
  </si>
  <si>
    <t>ALUMINIUM</t>
  </si>
  <si>
    <t>National Aluminium Company Limited</t>
  </si>
  <si>
    <t>MACH:IN</t>
  </si>
  <si>
    <t>0p0000aimn</t>
  </si>
  <si>
    <t>MCDHOLDIN.NS</t>
  </si>
  <si>
    <t>MCDH.NS</t>
  </si>
  <si>
    <t>MCDH</t>
  </si>
  <si>
    <t>MDH</t>
  </si>
  <si>
    <t>INE836H01014</t>
  </si>
  <si>
    <t>MCDHOLDING</t>
  </si>
  <si>
    <t>McDowell Holdings Ltd</t>
  </si>
  <si>
    <t>MSIL:IN</t>
  </si>
  <si>
    <t>0p0000bu88</t>
  </si>
  <si>
    <t>MARUTI.NS</t>
  </si>
  <si>
    <t>MRTI.NS</t>
  </si>
  <si>
    <t>MARUTI</t>
  </si>
  <si>
    <t>MS24</t>
  </si>
  <si>
    <t>INE585B01010</t>
  </si>
  <si>
    <t>AUTO - CARS &amp; JEEPS</t>
  </si>
  <si>
    <t>Maruti Suzuki India Ltd</t>
  </si>
  <si>
    <t>JETIN:IN</t>
  </si>
  <si>
    <t>0p0000ayh1</t>
  </si>
  <si>
    <t>JETAIRWAY.NS</t>
  </si>
  <si>
    <t>JET.NS</t>
  </si>
  <si>
    <t>JET</t>
  </si>
  <si>
    <t xml:space="preserve">JA01 </t>
  </si>
  <si>
    <t>INE802G01018</t>
  </si>
  <si>
    <t>JETAIRWAYS</t>
  </si>
  <si>
    <t>TRANSPORT &amp; LOGISTICS</t>
  </si>
  <si>
    <t>Jet Airways (India) Limited</t>
  </si>
  <si>
    <t>IOCL:IN</t>
  </si>
  <si>
    <t>0p0000cdmo</t>
  </si>
  <si>
    <t>IOC.NS</t>
  </si>
  <si>
    <t>IOC</t>
  </si>
  <si>
    <t>INE242A01010</t>
  </si>
  <si>
    <t>Indian Oil Corporation Ltd</t>
  </si>
  <si>
    <t>HPCL:IN</t>
  </si>
  <si>
    <t>0p0000beos</t>
  </si>
  <si>
    <t>HINDPETRO.NS</t>
  </si>
  <si>
    <t>HPCL.NS</t>
  </si>
  <si>
    <t>HPCL</t>
  </si>
  <si>
    <t>HPC</t>
  </si>
  <si>
    <t>INE094A01015</t>
  </si>
  <si>
    <t>HINDPETRO</t>
  </si>
  <si>
    <t>Hindustan Petroleum Corporation Ltd</t>
  </si>
  <si>
    <t>HMT:IN</t>
  </si>
  <si>
    <t>0p0000afa9</t>
  </si>
  <si>
    <t>HMT.NS</t>
  </si>
  <si>
    <t>HMTL.NS</t>
  </si>
  <si>
    <t>HMT</t>
  </si>
  <si>
    <t>INE262A01018</t>
  </si>
  <si>
    <t>AUTO - TRACTORS</t>
  </si>
  <si>
    <t>HMT Ltd</t>
  </si>
  <si>
    <t>GRSM:IN</t>
  </si>
  <si>
    <t>0p0000bbjz</t>
  </si>
  <si>
    <t>GRASIM.NS</t>
  </si>
  <si>
    <t>GRAS.NS</t>
  </si>
  <si>
    <t>GRSM</t>
  </si>
  <si>
    <t>GI01</t>
  </si>
  <si>
    <t>INE047A01013</t>
  </si>
  <si>
    <t>GRASIM</t>
  </si>
  <si>
    <t>DIVERSIFIED</t>
  </si>
  <si>
    <t>Grasim Industries Ltd</t>
  </si>
  <si>
    <t>CIPLA:IN</t>
  </si>
  <si>
    <t>0p0000br0m</t>
  </si>
  <si>
    <t>CIPLA.NS</t>
  </si>
  <si>
    <t>CIPL.NS</t>
  </si>
  <si>
    <t>CIPL</t>
  </si>
  <si>
    <t>C</t>
  </si>
  <si>
    <t>INE059A01026</t>
  </si>
  <si>
    <t>CIPLA</t>
  </si>
  <si>
    <t>PHARMACEUTICALS</t>
  </si>
  <si>
    <t>Cipla Ltd</t>
  </si>
  <si>
    <t>BPCL:IN</t>
  </si>
  <si>
    <t>0p0000b1jv</t>
  </si>
  <si>
    <t>BPCL.NS</t>
  </si>
  <si>
    <t>BPCL</t>
  </si>
  <si>
    <t>BPC</t>
  </si>
  <si>
    <t>INE029A01011</t>
  </si>
  <si>
    <t>Bharat Petroleum Corporation Ltd</t>
  </si>
  <si>
    <t>http://www.bloomberg.com/quote/</t>
  </si>
  <si>
    <t>Bloomberg Link</t>
  </si>
  <si>
    <t>BHFC:IN</t>
  </si>
  <si>
    <t>0p0000biwj</t>
  </si>
  <si>
    <t>BHARATFOR.NS</t>
  </si>
  <si>
    <t>BFRG.NS</t>
  </si>
  <si>
    <t>BFRG</t>
  </si>
  <si>
    <t>BF03</t>
  </si>
  <si>
    <t>INE465A01025</t>
  </si>
  <si>
    <t>BHARATFORG</t>
  </si>
  <si>
    <t>CASTINGS &amp; FORGINGS</t>
  </si>
  <si>
    <t>Bharat Forge Ltd</t>
  </si>
  <si>
    <t>http://investing.businessweek.com/research/stocks/financials/financials.asp?ticker=</t>
  </si>
  <si>
    <t>Business Week Link</t>
  </si>
  <si>
    <t>ACEM:IN</t>
  </si>
  <si>
    <t>0p0000b7n6</t>
  </si>
  <si>
    <t>AMBUJACEM.NS</t>
  </si>
  <si>
    <t>ABUJ.NS</t>
  </si>
  <si>
    <t>GACM</t>
  </si>
  <si>
    <t>AC18</t>
  </si>
  <si>
    <t>INE079A01024</t>
  </si>
  <si>
    <t>AMBUJACEM</t>
  </si>
  <si>
    <t>CEMENT - MAJOR</t>
  </si>
  <si>
    <t>Ambuja Cements Ltd</t>
  </si>
  <si>
    <t>http://in.reuters.com/finance/stocks/financialHighlights?symbol=</t>
  </si>
  <si>
    <t>Reuters Links</t>
  </si>
  <si>
    <t>ALBK:IN</t>
  </si>
  <si>
    <t>0p0000awxo</t>
  </si>
  <si>
    <t>ALBK.NS</t>
  </si>
  <si>
    <t>ALBK</t>
  </si>
  <si>
    <t>AB15</t>
  </si>
  <si>
    <t>INE428A01015</t>
  </si>
  <si>
    <t>Allahabad Bank</t>
  </si>
  <si>
    <t>/overview.aspx</t>
  </si>
  <si>
    <t>http://www.morningstar.in/stocks/</t>
  </si>
  <si>
    <t>Equity Master Link</t>
  </si>
  <si>
    <t>ACC:IN</t>
  </si>
  <si>
    <t>0p0000bpa9</t>
  </si>
  <si>
    <t>ACC.NS</t>
  </si>
  <si>
    <t>ACC</t>
  </si>
  <si>
    <t>ACC06</t>
  </si>
  <si>
    <t>INE012A01025</t>
  </si>
  <si>
    <t>ACC Limited</t>
  </si>
  <si>
    <t>http://www.valueexplorer.com/analyzer/company/</t>
  </si>
  <si>
    <t>Value Explorer</t>
  </si>
  <si>
    <t>WPRO:IN</t>
  </si>
  <si>
    <t>0p0000b4qf</t>
  </si>
  <si>
    <t>WIPRO.NS</t>
  </si>
  <si>
    <t>WIPR.NS</t>
  </si>
  <si>
    <t>WPRO</t>
  </si>
  <si>
    <t>W</t>
  </si>
  <si>
    <t>INE075A01022</t>
  </si>
  <si>
    <t>WIPRO</t>
  </si>
  <si>
    <t>Wipro, Ltd</t>
  </si>
  <si>
    <t>https://www.google.com/finance?q=NSE:</t>
  </si>
  <si>
    <t>Google Link</t>
  </si>
  <si>
    <t>INFO:IN</t>
  </si>
  <si>
    <t>0p0000akoj</t>
  </si>
  <si>
    <t>INFY.NS</t>
  </si>
  <si>
    <t>INFY</t>
  </si>
  <si>
    <t>IT</t>
  </si>
  <si>
    <t>INE009A01021</t>
  </si>
  <si>
    <t>INFOSYS Ltd</t>
  </si>
  <si>
    <t>http://www.equitymaster.com/result.asp?symbol=</t>
  </si>
  <si>
    <t>ICICIBC:IN</t>
  </si>
  <si>
    <t>0p0000biod</t>
  </si>
  <si>
    <t>ICICIBANK.NS</t>
  </si>
  <si>
    <t>ICBK.NS</t>
  </si>
  <si>
    <t>ICBK</t>
  </si>
  <si>
    <t>ICI02</t>
  </si>
  <si>
    <t>INE090A01013</t>
  </si>
  <si>
    <t>ICICIBANK</t>
  </si>
  <si>
    <t>BANKS - PRIVATE SECTOR</t>
  </si>
  <si>
    <t>ICICI Bank Ltd</t>
  </si>
  <si>
    <t>http://www.moneycontrol.com/india/stockpricequote/</t>
  </si>
  <si>
    <t>Money Control Link</t>
  </si>
  <si>
    <t>Economic Times</t>
  </si>
  <si>
    <t>Bloomberg</t>
  </si>
  <si>
    <t>Businessweek</t>
  </si>
  <si>
    <t>Reuters</t>
  </si>
  <si>
    <t>Morning Star</t>
  </si>
  <si>
    <t>Google Finance</t>
  </si>
  <si>
    <t>Equity Master</t>
  </si>
  <si>
    <t>Money Control</t>
  </si>
  <si>
    <t>Morning Star Name</t>
  </si>
  <si>
    <t>Money Control Sector</t>
  </si>
  <si>
    <t>Bloomberg Id</t>
  </si>
  <si>
    <t>Morming Star Id</t>
  </si>
  <si>
    <t>YAHOO</t>
  </si>
  <si>
    <t>REUTERS Id</t>
  </si>
  <si>
    <t>EQ Master Id</t>
  </si>
  <si>
    <t>MoneyControl Id</t>
  </si>
  <si>
    <t>ISIN</t>
  </si>
  <si>
    <t>NSE</t>
  </si>
  <si>
    <t>BSE</t>
  </si>
  <si>
    <t>CAP</t>
  </si>
  <si>
    <t>SECTOR</t>
  </si>
  <si>
    <t>Name</t>
  </si>
  <si>
    <t>#</t>
  </si>
  <si>
    <t>LARGECAP</t>
  </si>
  <si>
    <t>SMALLCAP</t>
  </si>
  <si>
    <t>MIDCAP</t>
  </si>
  <si>
    <t>Data For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</si>
</sst>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1" applyFill="1" applyBorder="1"/>
    <xf numFmtId="0" fontId="2" fillId="3" borderId="1" xfId="1" applyFill="1" applyBorder="1"/>
    <xf numFmtId="0" fontId="2" fillId="4" borderId="1" xfId="1" applyFill="1" applyBorder="1"/>
    <xf numFmtId="0" fontId="2" fillId="5" borderId="1" xfId="1" applyFill="1" applyBorder="1"/>
    <xf numFmtId="0" fontId="2" fillId="6" borderId="1" xfId="1" applyFill="1" applyBorder="1"/>
    <xf numFmtId="0" fontId="0" fillId="7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3" borderId="2" xfId="0" applyFill="1" applyBorder="1"/>
    <xf numFmtId="0" fontId="0" fillId="5" borderId="3" xfId="0" applyFill="1" applyBorder="1"/>
    <xf numFmtId="0" fontId="0" fillId="7" borderId="2" xfId="0" applyFill="1" applyBorder="1"/>
    <xf numFmtId="0" fontId="0" fillId="5" borderId="2" xfId="0" applyFill="1" applyBorder="1"/>
    <xf numFmtId="0" fontId="2" fillId="8" borderId="1" xfId="1" applyFill="1" applyBorder="1"/>
    <xf numFmtId="0" fontId="1" fillId="7" borderId="1" xfId="0" applyFont="1" applyFill="1" applyBorder="1"/>
    <xf numFmtId="0" fontId="0" fillId="9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F33"/>
  <sheetViews>
    <sheetView tabSelected="1" zoomScale="70" zoomScaleNormal="70" workbookViewId="0"/>
  </sheetViews>
  <sheetFormatPr defaultRowHeight="15" x14ac:dyDescent="0.25"/>
  <cols>
    <col min="1" max="1" width="3.85546875" bestFit="1" customWidth="1"/>
    <col min="2" max="2" width="45.28515625" bestFit="1" customWidth="1"/>
    <col min="3" max="3" width="39.28515625" bestFit="1" customWidth="1"/>
    <col min="4" max="4" width="12.5703125" bestFit="1" customWidth="1"/>
    <col min="5" max="5" width="8.7109375" bestFit="1" customWidth="1"/>
    <col min="6" max="6" width="15.7109375" bestFit="1" customWidth="1"/>
    <col min="7" max="7" width="15.28515625" bestFit="1" customWidth="1"/>
    <col min="8" max="8" width="16.7109375" bestFit="1" customWidth="1"/>
    <col min="9" max="9" width="13" bestFit="1" customWidth="1"/>
    <col min="10" max="10" width="12.85546875" bestFit="1" customWidth="1"/>
    <col min="11" max="11" width="17.7109375" bestFit="1" customWidth="1"/>
    <col min="12" max="12" width="15.7109375" bestFit="1" customWidth="1"/>
    <col min="13" max="13" width="13.5703125" bestFit="1" customWidth="1"/>
    <col min="14" max="14" width="28.7109375" bestFit="1" customWidth="1"/>
    <col min="15" max="15" width="50.28515625" bestFit="1" customWidth="1"/>
    <col min="16" max="16" width="45.28515625" bestFit="1" customWidth="1"/>
    <col min="17" max="18" width="15.7109375" bestFit="1" customWidth="1"/>
    <col min="19" max="19" width="16.7109375" bestFit="1" customWidth="1"/>
    <col min="20" max="21" width="15.7109375" bestFit="1" customWidth="1"/>
    <col min="22" max="23" width="45.28515625" bestFit="1" customWidth="1"/>
    <col min="24" max="24" width="16.85546875" bestFit="1" customWidth="1"/>
    <col min="26" max="26" width="20.140625" bestFit="1" customWidth="1"/>
    <col min="27" max="27" width="83.140625" bestFit="1" customWidth="1"/>
    <col min="28" max="28" width="15.28515625" bestFit="1" customWidth="1"/>
    <col min="32" max="32" width="16.7109375" bestFit="1" customWidth="1"/>
  </cols>
  <sheetData>
    <row r="1" spans="1:32" x14ac:dyDescent="0.25">
      <c r="A1" s="18" t="s">
        <v>307</v>
      </c>
      <c r="B1" s="18" t="s">
        <v>306</v>
      </c>
      <c r="C1" s="18" t="s">
        <v>305</v>
      </c>
      <c r="D1" s="18" t="s">
        <v>304</v>
      </c>
      <c r="E1" s="18" t="s">
        <v>303</v>
      </c>
      <c r="F1" s="18" t="s">
        <v>302</v>
      </c>
      <c r="G1" s="18" t="s">
        <v>301</v>
      </c>
      <c r="H1" s="18" t="s">
        <v>300</v>
      </c>
      <c r="I1" s="18" t="s">
        <v>299</v>
      </c>
      <c r="J1" s="18" t="s">
        <v>298</v>
      </c>
      <c r="K1" s="18" t="s">
        <v>297</v>
      </c>
      <c r="L1" s="18" t="s">
        <v>296</v>
      </c>
      <c r="M1" s="18" t="s">
        <v>295</v>
      </c>
      <c r="N1" s="18" t="s">
        <v>294</v>
      </c>
      <c r="O1" s="18" t="s">
        <v>293</v>
      </c>
      <c r="P1" s="18" t="s">
        <v>292</v>
      </c>
      <c r="Q1" s="18" t="s">
        <v>253</v>
      </c>
      <c r="R1" s="18" t="s">
        <v>291</v>
      </c>
      <c r="S1" s="18" t="s">
        <v>290</v>
      </c>
      <c r="T1" s="18" t="s">
        <v>289</v>
      </c>
      <c r="U1" s="18" t="s">
        <v>288</v>
      </c>
      <c r="V1" s="18" t="s">
        <v>287</v>
      </c>
      <c r="W1" s="18" t="s">
        <v>286</v>
      </c>
      <c r="X1" s="18" t="s">
        <v>285</v>
      </c>
      <c r="Z1" s="17" t="s">
        <v>284</v>
      </c>
      <c r="AA1" s="17" t="s">
        <v>283</v>
      </c>
      <c r="AB1" s="17"/>
      <c r="AF1" t="s">
        <v>311</v>
      </c>
    </row>
    <row r="2" spans="1:32" x14ac:dyDescent="0.25">
      <c r="A2" s="11">
        <f t="shared" ref="A2:A33" si="0">ROW()-1</f>
        <v>1</v>
      </c>
      <c r="B2" s="11" t="s">
        <v>282</v>
      </c>
      <c r="C2" s="11" t="s">
        <v>281</v>
      </c>
      <c r="D2" s="11" t="s">
        <v>308</v>
      </c>
      <c r="E2" s="11">
        <v>532174</v>
      </c>
      <c r="F2" s="11" t="s">
        <v>280</v>
      </c>
      <c r="G2" s="11" t="s">
        <v>279</v>
      </c>
      <c r="H2" s="11" t="s">
        <v>278</v>
      </c>
      <c r="I2" s="10" t="s">
        <v>277</v>
      </c>
      <c r="J2" s="9" t="s">
        <v>276</v>
      </c>
      <c r="K2" s="9" t="s">
        <v>275</v>
      </c>
      <c r="L2" s="8" t="s">
        <v>274</v>
      </c>
      <c r="M2" s="7" t="s">
        <v>273</v>
      </c>
      <c r="N2" s="6" t="str">
        <f t="shared" ref="N2:N7" si="1">LOWER(SUBSTITUTE(SUBSTITUTE(C2," ",""),"-",""))</f>
        <v>banksprivatesector</v>
      </c>
      <c r="O2" s="6" t="str">
        <f t="shared" ref="O2:O33" si="2">"/nse-" &amp; LOWER(SUBSTITUTE(B2," ","-"))</f>
        <v>/nse-icici-bank-ltd</v>
      </c>
      <c r="P2" s="4" t="str">
        <f t="shared" ref="P2:P33" si="3">HYPERLINK($AA$1 &amp; N2 &amp; "/" &amp;  LOWER(B2) &amp;  "/" &amp; H2,B2)</f>
        <v>ICICI Bank Ltd</v>
      </c>
      <c r="Q2" s="4" t="str">
        <f t="shared" ref="Q2:Q31" si="4">HYPERLINK( $AA$4 &amp; G2,F2 )</f>
        <v>ICICIBANK</v>
      </c>
      <c r="R2" s="5" t="str">
        <f t="shared" ref="R2:R31" si="5">HYPERLINK( $AA$2 &amp; I2,F2)</f>
        <v>ICICIBANK</v>
      </c>
      <c r="S2" s="4" t="str">
        <f t="shared" ref="S2:S31" si="6">HYPERLINK( $AA$3 &amp; F2,F2)</f>
        <v>ICICIBANK</v>
      </c>
      <c r="T2" s="3" t="str">
        <f t="shared" ref="T2:T31" si="7">HYPERLINK( $AA$5 &amp; L2 &amp; O2 &amp; $AB$5,F2)</f>
        <v>ICICIBANK</v>
      </c>
      <c r="U2" s="2" t="str">
        <f t="shared" ref="U2:U31" si="8">HYPERLINK( $AA$6 &amp; J2,F2)</f>
        <v>ICICIBANK</v>
      </c>
      <c r="V2" s="1" t="str">
        <f t="shared" ref="V2:V31" si="9">HYPERLINK($AA$7 &amp;M2,B2)</f>
        <v>ICICI Bank Ltd</v>
      </c>
      <c r="W2" s="1" t="str">
        <f t="shared" ref="W2:W31" si="10">HYPERLINK($AA$8 &amp;M2,B2)</f>
        <v>ICICI Bank Ltd</v>
      </c>
      <c r="X2" s="1"/>
      <c r="Z2" s="17" t="s">
        <v>244</v>
      </c>
      <c r="AA2" s="17" t="s">
        <v>272</v>
      </c>
      <c r="AB2" s="17"/>
    </row>
    <row r="3" spans="1:32" x14ac:dyDescent="0.25">
      <c r="A3" s="11">
        <f t="shared" si="0"/>
        <v>2</v>
      </c>
      <c r="B3" s="11" t="s">
        <v>271</v>
      </c>
      <c r="C3" s="11" t="s">
        <v>9</v>
      </c>
      <c r="D3" s="11" t="s">
        <v>308</v>
      </c>
      <c r="E3" s="11">
        <v>500209</v>
      </c>
      <c r="F3" s="11" t="s">
        <v>268</v>
      </c>
      <c r="G3" s="11" t="s">
        <v>270</v>
      </c>
      <c r="H3" s="11" t="s">
        <v>269</v>
      </c>
      <c r="I3" s="10" t="s">
        <v>268</v>
      </c>
      <c r="J3" s="9" t="s">
        <v>267</v>
      </c>
      <c r="K3" s="9" t="s">
        <v>267</v>
      </c>
      <c r="L3" s="8" t="s">
        <v>266</v>
      </c>
      <c r="M3" s="7" t="s">
        <v>265</v>
      </c>
      <c r="N3" s="6" t="str">
        <f t="shared" si="1"/>
        <v>computerssoftware</v>
      </c>
      <c r="O3" s="6" t="str">
        <f t="shared" si="2"/>
        <v>/nse-infosys-ltd</v>
      </c>
      <c r="P3" s="4" t="str">
        <f t="shared" si="3"/>
        <v>INFOSYS Ltd</v>
      </c>
      <c r="Q3" s="4" t="str">
        <f t="shared" si="4"/>
        <v>INFY</v>
      </c>
      <c r="R3" s="5" t="str">
        <f t="shared" si="5"/>
        <v>INFY</v>
      </c>
      <c r="S3" s="4" t="str">
        <f t="shared" si="6"/>
        <v>INFY</v>
      </c>
      <c r="T3" s="3" t="str">
        <f t="shared" si="7"/>
        <v>INFY</v>
      </c>
      <c r="U3" s="2" t="str">
        <f t="shared" si="8"/>
        <v>INFY</v>
      </c>
      <c r="V3" s="1" t="str">
        <f t="shared" si="9"/>
        <v>INFOSYS Ltd</v>
      </c>
      <c r="W3" s="1" t="str">
        <f t="shared" si="10"/>
        <v>INFOSYS Ltd</v>
      </c>
      <c r="X3" s="1"/>
      <c r="Z3" s="17" t="s">
        <v>264</v>
      </c>
      <c r="AA3" s="17" t="s">
        <v>263</v>
      </c>
      <c r="AB3" s="17"/>
    </row>
    <row r="4" spans="1:32" x14ac:dyDescent="0.25">
      <c r="A4" s="11">
        <f t="shared" si="0"/>
        <v>3</v>
      </c>
      <c r="B4" s="11" t="s">
        <v>262</v>
      </c>
      <c r="C4" s="11" t="s">
        <v>9</v>
      </c>
      <c r="D4" s="11" t="s">
        <v>308</v>
      </c>
      <c r="E4" s="11">
        <v>507685</v>
      </c>
      <c r="F4" s="11" t="s">
        <v>261</v>
      </c>
      <c r="G4" s="11" t="s">
        <v>260</v>
      </c>
      <c r="H4" s="11" t="s">
        <v>259</v>
      </c>
      <c r="I4" s="10" t="s">
        <v>258</v>
      </c>
      <c r="J4" s="9" t="s">
        <v>257</v>
      </c>
      <c r="K4" s="9" t="s">
        <v>256</v>
      </c>
      <c r="L4" s="8" t="s">
        <v>255</v>
      </c>
      <c r="M4" s="7" t="s">
        <v>254</v>
      </c>
      <c r="N4" s="6" t="str">
        <f t="shared" si="1"/>
        <v>computerssoftware</v>
      </c>
      <c r="O4" s="6" t="str">
        <f t="shared" si="2"/>
        <v>/nse-wipro,-ltd</v>
      </c>
      <c r="P4" s="4" t="str">
        <f t="shared" si="3"/>
        <v>Wipro, Ltd</v>
      </c>
      <c r="Q4" s="4" t="str">
        <f t="shared" si="4"/>
        <v>WIPRO</v>
      </c>
      <c r="R4" s="5" t="str">
        <f t="shared" si="5"/>
        <v>WIPRO</v>
      </c>
      <c r="S4" s="4" t="str">
        <f t="shared" si="6"/>
        <v>WIPRO</v>
      </c>
      <c r="T4" s="3" t="str">
        <f t="shared" si="7"/>
        <v>WIPRO</v>
      </c>
      <c r="U4" s="2" t="str">
        <f t="shared" si="8"/>
        <v>WIPRO</v>
      </c>
      <c r="V4" s="1" t="str">
        <f t="shared" si="9"/>
        <v>Wipro, Ltd</v>
      </c>
      <c r="W4" s="1" t="str">
        <f t="shared" si="10"/>
        <v>Wipro, Ltd</v>
      </c>
      <c r="X4" s="1"/>
      <c r="Z4" s="17" t="s">
        <v>253</v>
      </c>
      <c r="AA4" s="17" t="s">
        <v>252</v>
      </c>
      <c r="AB4" s="17"/>
    </row>
    <row r="5" spans="1:32" x14ac:dyDescent="0.25">
      <c r="A5" s="11">
        <f t="shared" si="0"/>
        <v>4</v>
      </c>
      <c r="B5" s="11" t="s">
        <v>251</v>
      </c>
      <c r="C5" s="11" t="s">
        <v>231</v>
      </c>
      <c r="D5" s="11" t="s">
        <v>308</v>
      </c>
      <c r="E5" s="11">
        <v>500410</v>
      </c>
      <c r="F5" s="11" t="s">
        <v>248</v>
      </c>
      <c r="G5" s="11" t="s">
        <v>250</v>
      </c>
      <c r="H5" s="11" t="s">
        <v>249</v>
      </c>
      <c r="I5" s="10" t="s">
        <v>248</v>
      </c>
      <c r="J5" s="9" t="s">
        <v>247</v>
      </c>
      <c r="K5" s="9" t="s">
        <v>247</v>
      </c>
      <c r="L5" s="8" t="s">
        <v>246</v>
      </c>
      <c r="M5" s="7" t="s">
        <v>245</v>
      </c>
      <c r="N5" s="6" t="str">
        <f t="shared" si="1"/>
        <v>cementmajor</v>
      </c>
      <c r="O5" s="6" t="str">
        <f t="shared" si="2"/>
        <v>/nse-acc-limited</v>
      </c>
      <c r="P5" s="4" t="str">
        <f t="shared" si="3"/>
        <v>ACC Limited</v>
      </c>
      <c r="Q5" s="4" t="str">
        <f t="shared" si="4"/>
        <v>ACC</v>
      </c>
      <c r="R5" s="5" t="str">
        <f t="shared" si="5"/>
        <v>ACC</v>
      </c>
      <c r="S5" s="4" t="str">
        <f t="shared" si="6"/>
        <v>ACC</v>
      </c>
      <c r="T5" s="3" t="str">
        <f t="shared" si="7"/>
        <v>ACC</v>
      </c>
      <c r="U5" s="2" t="str">
        <f t="shared" si="8"/>
        <v>ACC</v>
      </c>
      <c r="V5" s="1" t="str">
        <f t="shared" si="9"/>
        <v>ACC Limited</v>
      </c>
      <c r="W5" s="1" t="str">
        <f t="shared" si="10"/>
        <v>ACC Limited</v>
      </c>
      <c r="X5" s="1"/>
      <c r="Z5" s="17" t="s">
        <v>244</v>
      </c>
      <c r="AA5" s="17" t="s">
        <v>243</v>
      </c>
      <c r="AB5" s="17" t="s">
        <v>242</v>
      </c>
    </row>
    <row r="6" spans="1:32" x14ac:dyDescent="0.25">
      <c r="A6" s="11">
        <f t="shared" si="0"/>
        <v>5</v>
      </c>
      <c r="B6" s="11" t="s">
        <v>241</v>
      </c>
      <c r="C6" s="11" t="s">
        <v>94</v>
      </c>
      <c r="D6" s="11" t="s">
        <v>309</v>
      </c>
      <c r="E6" s="11">
        <v>532480</v>
      </c>
      <c r="F6" s="11" t="s">
        <v>238</v>
      </c>
      <c r="G6" s="11" t="s">
        <v>240</v>
      </c>
      <c r="H6" s="11" t="s">
        <v>239</v>
      </c>
      <c r="I6" s="10" t="s">
        <v>238</v>
      </c>
      <c r="J6" s="9" t="s">
        <v>237</v>
      </c>
      <c r="K6" s="9" t="s">
        <v>237</v>
      </c>
      <c r="L6" s="8" t="s">
        <v>236</v>
      </c>
      <c r="M6" s="7" t="s">
        <v>235</v>
      </c>
      <c r="N6" s="6" t="str">
        <f t="shared" si="1"/>
        <v>bankspublicsector</v>
      </c>
      <c r="O6" s="6" t="str">
        <f t="shared" si="2"/>
        <v>/nse-allahabad-bank</v>
      </c>
      <c r="P6" s="4" t="str">
        <f t="shared" si="3"/>
        <v>Allahabad Bank</v>
      </c>
      <c r="Q6" s="16" t="str">
        <f t="shared" si="4"/>
        <v>ALBK</v>
      </c>
      <c r="R6" s="5" t="str">
        <f t="shared" si="5"/>
        <v>ALBK</v>
      </c>
      <c r="S6" s="4" t="str">
        <f t="shared" si="6"/>
        <v>ALBK</v>
      </c>
      <c r="T6" s="3" t="str">
        <f t="shared" si="7"/>
        <v>ALBK</v>
      </c>
      <c r="U6" s="2" t="str">
        <f t="shared" si="8"/>
        <v>ALBK</v>
      </c>
      <c r="V6" s="1" t="str">
        <f t="shared" si="9"/>
        <v>Allahabad Bank</v>
      </c>
      <c r="W6" s="1" t="str">
        <f t="shared" si="10"/>
        <v>Allahabad Bank</v>
      </c>
      <c r="X6" s="1"/>
      <c r="Z6" s="17" t="s">
        <v>234</v>
      </c>
      <c r="AA6" s="17" t="s">
        <v>233</v>
      </c>
      <c r="AB6" s="17"/>
    </row>
    <row r="7" spans="1:32" x14ac:dyDescent="0.25">
      <c r="A7" s="11">
        <f t="shared" si="0"/>
        <v>6</v>
      </c>
      <c r="B7" s="11" t="s">
        <v>232</v>
      </c>
      <c r="C7" s="11" t="s">
        <v>231</v>
      </c>
      <c r="D7" s="11" t="s">
        <v>308</v>
      </c>
      <c r="E7" s="11">
        <v>500425</v>
      </c>
      <c r="F7" s="11" t="s">
        <v>230</v>
      </c>
      <c r="G7" s="11" t="s">
        <v>229</v>
      </c>
      <c r="H7" s="11" t="s">
        <v>228</v>
      </c>
      <c r="I7" s="10" t="s">
        <v>227</v>
      </c>
      <c r="J7" s="9" t="s">
        <v>226</v>
      </c>
      <c r="K7" s="9" t="s">
        <v>225</v>
      </c>
      <c r="L7" s="8" t="s">
        <v>224</v>
      </c>
      <c r="M7" s="7" t="s">
        <v>223</v>
      </c>
      <c r="N7" s="6" t="str">
        <f t="shared" si="1"/>
        <v>cementmajor</v>
      </c>
      <c r="O7" s="6" t="str">
        <f t="shared" si="2"/>
        <v>/nse-ambuja-cements-ltd</v>
      </c>
      <c r="P7" s="4" t="str">
        <f t="shared" si="3"/>
        <v>Ambuja Cements Ltd</v>
      </c>
      <c r="Q7" s="4" t="str">
        <f t="shared" si="4"/>
        <v>AMBUJACEM</v>
      </c>
      <c r="R7" s="5" t="str">
        <f t="shared" si="5"/>
        <v>AMBUJACEM</v>
      </c>
      <c r="S7" s="4" t="str">
        <f t="shared" si="6"/>
        <v>AMBUJACEM</v>
      </c>
      <c r="T7" s="3" t="str">
        <f t="shared" si="7"/>
        <v>AMBUJACEM</v>
      </c>
      <c r="U7" s="2" t="str">
        <f t="shared" si="8"/>
        <v>AMBUJACEM</v>
      </c>
      <c r="V7" s="1" t="str">
        <f t="shared" si="9"/>
        <v>Ambuja Cements Ltd</v>
      </c>
      <c r="W7" s="1" t="str">
        <f t="shared" si="10"/>
        <v>Ambuja Cements Ltd</v>
      </c>
      <c r="X7" s="1"/>
      <c r="Z7" s="17" t="s">
        <v>222</v>
      </c>
      <c r="AA7" s="17" t="s">
        <v>221</v>
      </c>
      <c r="AB7" s="17"/>
    </row>
    <row r="8" spans="1:32" x14ac:dyDescent="0.25">
      <c r="A8" s="11">
        <f t="shared" si="0"/>
        <v>7</v>
      </c>
      <c r="B8" s="11" t="s">
        <v>220</v>
      </c>
      <c r="C8" s="11" t="s">
        <v>219</v>
      </c>
      <c r="D8" s="11" t="s">
        <v>310</v>
      </c>
      <c r="E8" s="11">
        <v>500493</v>
      </c>
      <c r="F8" s="11" t="s">
        <v>218</v>
      </c>
      <c r="G8" s="11" t="s">
        <v>217</v>
      </c>
      <c r="H8" s="11" t="s">
        <v>216</v>
      </c>
      <c r="I8" s="10" t="s">
        <v>215</v>
      </c>
      <c r="J8" s="9" t="s">
        <v>214</v>
      </c>
      <c r="K8" s="9" t="s">
        <v>213</v>
      </c>
      <c r="L8" s="8" t="s">
        <v>212</v>
      </c>
      <c r="M8" s="7" t="s">
        <v>211</v>
      </c>
      <c r="N8" s="6" t="str">
        <f>LOWER(SUBSTITUTE(SUBSTITUTE(SUBSTITUTE(C8," ",""),"-",""),"&amp;",""))</f>
        <v>castingsforgings</v>
      </c>
      <c r="O8" s="6" t="str">
        <f t="shared" si="2"/>
        <v>/nse-bharat-forge-ltd</v>
      </c>
      <c r="P8" s="4" t="str">
        <f t="shared" si="3"/>
        <v>Bharat Forge Ltd</v>
      </c>
      <c r="Q8" s="16" t="str">
        <f t="shared" si="4"/>
        <v>BHARATFORG</v>
      </c>
      <c r="R8" s="5" t="str">
        <f t="shared" si="5"/>
        <v>BHARATFORG</v>
      </c>
      <c r="S8" s="4" t="str">
        <f t="shared" si="6"/>
        <v>BHARATFORG</v>
      </c>
      <c r="T8" s="3" t="str">
        <f t="shared" si="7"/>
        <v>BHARATFORG</v>
      </c>
      <c r="U8" s="2" t="str">
        <f t="shared" si="8"/>
        <v>BHARATFORG</v>
      </c>
      <c r="V8" s="1" t="str">
        <f t="shared" si="9"/>
        <v>Bharat Forge Ltd</v>
      </c>
      <c r="W8" s="1" t="str">
        <f t="shared" si="10"/>
        <v>Bharat Forge Ltd</v>
      </c>
      <c r="X8" s="1"/>
      <c r="Z8" s="17" t="s">
        <v>210</v>
      </c>
      <c r="AA8" s="17" t="s">
        <v>209</v>
      </c>
      <c r="AB8" s="17"/>
    </row>
    <row r="9" spans="1:32" x14ac:dyDescent="0.25">
      <c r="A9" s="11">
        <f t="shared" si="0"/>
        <v>8</v>
      </c>
      <c r="B9" s="11" t="s">
        <v>208</v>
      </c>
      <c r="C9" s="11" t="s">
        <v>47</v>
      </c>
      <c r="D9" s="11" t="s">
        <v>308</v>
      </c>
      <c r="E9" s="11">
        <v>500547</v>
      </c>
      <c r="F9" s="11" t="s">
        <v>205</v>
      </c>
      <c r="G9" s="11" t="s">
        <v>207</v>
      </c>
      <c r="H9" s="11" t="s">
        <v>206</v>
      </c>
      <c r="I9" s="10" t="s">
        <v>205</v>
      </c>
      <c r="J9" s="9" t="s">
        <v>204</v>
      </c>
      <c r="K9" s="9" t="s">
        <v>204</v>
      </c>
      <c r="L9" s="8" t="s">
        <v>203</v>
      </c>
      <c r="M9" s="7" t="s">
        <v>202</v>
      </c>
      <c r="N9" s="6" t="str">
        <f t="shared" ref="N9:N33" si="11">LOWER(SUBSTITUTE(SUBSTITUTE(C9," ",""),"-",""))</f>
        <v>refineries</v>
      </c>
      <c r="O9" s="6" t="str">
        <f t="shared" si="2"/>
        <v>/nse-bharat-petroleum-corporation-ltd</v>
      </c>
      <c r="P9" s="4" t="str">
        <f t="shared" si="3"/>
        <v>Bharat Petroleum Corporation Ltd</v>
      </c>
      <c r="Q9" s="4" t="str">
        <f t="shared" si="4"/>
        <v>BPCL</v>
      </c>
      <c r="R9" s="5" t="str">
        <f t="shared" si="5"/>
        <v>BPCL</v>
      </c>
      <c r="S9" s="4" t="str">
        <f t="shared" si="6"/>
        <v>BPCL</v>
      </c>
      <c r="T9" s="3" t="str">
        <f t="shared" si="7"/>
        <v>BPCL</v>
      </c>
      <c r="U9" s="2" t="str">
        <f t="shared" si="8"/>
        <v>BPCL</v>
      </c>
      <c r="V9" s="1" t="str">
        <f t="shared" si="9"/>
        <v>Bharat Petroleum Corporation Ltd</v>
      </c>
      <c r="W9" s="1" t="str">
        <f t="shared" si="10"/>
        <v>Bharat Petroleum Corporation Ltd</v>
      </c>
      <c r="X9" s="1"/>
    </row>
    <row r="10" spans="1:32" x14ac:dyDescent="0.25">
      <c r="A10" s="11">
        <f t="shared" si="0"/>
        <v>9</v>
      </c>
      <c r="B10" s="11" t="s">
        <v>201</v>
      </c>
      <c r="C10" s="11" t="s">
        <v>200</v>
      </c>
      <c r="D10" s="11" t="s">
        <v>308</v>
      </c>
      <c r="E10" s="11">
        <v>500087</v>
      </c>
      <c r="F10" s="11" t="s">
        <v>199</v>
      </c>
      <c r="G10" s="11" t="s">
        <v>198</v>
      </c>
      <c r="H10" s="11" t="s">
        <v>197</v>
      </c>
      <c r="I10" s="10" t="s">
        <v>196</v>
      </c>
      <c r="J10" s="9" t="s">
        <v>195</v>
      </c>
      <c r="K10" s="9" t="s">
        <v>194</v>
      </c>
      <c r="L10" s="8" t="s">
        <v>193</v>
      </c>
      <c r="M10" s="7" t="s">
        <v>192</v>
      </c>
      <c r="N10" s="6" t="str">
        <f t="shared" si="11"/>
        <v>pharmaceuticals</v>
      </c>
      <c r="O10" s="6" t="str">
        <f t="shared" si="2"/>
        <v>/nse-cipla-ltd</v>
      </c>
      <c r="P10" s="4" t="str">
        <f t="shared" si="3"/>
        <v>Cipla Ltd</v>
      </c>
      <c r="Q10" s="4" t="str">
        <f t="shared" si="4"/>
        <v>CIPLA</v>
      </c>
      <c r="R10" s="5" t="str">
        <f t="shared" si="5"/>
        <v>CIPLA</v>
      </c>
      <c r="S10" s="4" t="str">
        <f t="shared" si="6"/>
        <v>CIPLA</v>
      </c>
      <c r="T10" s="3" t="str">
        <f t="shared" si="7"/>
        <v>CIPLA</v>
      </c>
      <c r="U10" s="2" t="str">
        <f t="shared" si="8"/>
        <v>CIPLA</v>
      </c>
      <c r="V10" s="1" t="str">
        <f t="shared" si="9"/>
        <v>Cipla Ltd</v>
      </c>
      <c r="W10" s="1" t="str">
        <f t="shared" si="10"/>
        <v>Cipla Ltd</v>
      </c>
      <c r="X10" s="1"/>
    </row>
    <row r="11" spans="1:32" x14ac:dyDescent="0.25">
      <c r="A11" s="11">
        <f t="shared" si="0"/>
        <v>10</v>
      </c>
      <c r="B11" s="11" t="s">
        <v>191</v>
      </c>
      <c r="C11" s="11" t="s">
        <v>190</v>
      </c>
      <c r="D11" s="11" t="s">
        <v>308</v>
      </c>
      <c r="E11" s="11">
        <v>500300</v>
      </c>
      <c r="F11" s="11" t="s">
        <v>189</v>
      </c>
      <c r="G11" s="11" t="s">
        <v>188</v>
      </c>
      <c r="H11" s="11" t="s">
        <v>187</v>
      </c>
      <c r="I11" s="10" t="s">
        <v>186</v>
      </c>
      <c r="J11" s="9" t="s">
        <v>185</v>
      </c>
      <c r="K11" s="9" t="s">
        <v>184</v>
      </c>
      <c r="L11" s="8" t="s">
        <v>183</v>
      </c>
      <c r="M11" s="7" t="s">
        <v>182</v>
      </c>
      <c r="N11" s="6" t="str">
        <f t="shared" si="11"/>
        <v>diversified</v>
      </c>
      <c r="O11" s="6" t="str">
        <f t="shared" si="2"/>
        <v>/nse-grasim-industries-ltd</v>
      </c>
      <c r="P11" s="4" t="str">
        <f t="shared" si="3"/>
        <v>Grasim Industries Ltd</v>
      </c>
      <c r="Q11" s="16" t="str">
        <f t="shared" si="4"/>
        <v>GRASIM</v>
      </c>
      <c r="R11" s="5" t="str">
        <f t="shared" si="5"/>
        <v>GRASIM</v>
      </c>
      <c r="S11" s="4" t="str">
        <f t="shared" si="6"/>
        <v>GRASIM</v>
      </c>
      <c r="T11" s="3" t="str">
        <f t="shared" si="7"/>
        <v>GRASIM</v>
      </c>
      <c r="U11" s="2" t="str">
        <f t="shared" si="8"/>
        <v>GRASIM</v>
      </c>
      <c r="V11" s="1" t="str">
        <f t="shared" si="9"/>
        <v>Grasim Industries Ltd</v>
      </c>
      <c r="W11" s="1" t="str">
        <f t="shared" si="10"/>
        <v>Grasim Industries Ltd</v>
      </c>
      <c r="X11" s="1"/>
    </row>
    <row r="12" spans="1:32" x14ac:dyDescent="0.25">
      <c r="A12" s="11">
        <f t="shared" si="0"/>
        <v>11</v>
      </c>
      <c r="B12" s="11" t="s">
        <v>181</v>
      </c>
      <c r="C12" s="11" t="s">
        <v>180</v>
      </c>
      <c r="D12" s="11" t="s">
        <v>309</v>
      </c>
      <c r="E12" s="11">
        <v>500191</v>
      </c>
      <c r="F12" s="11" t="s">
        <v>178</v>
      </c>
      <c r="G12" s="11" t="s">
        <v>179</v>
      </c>
      <c r="H12" s="11" t="s">
        <v>178</v>
      </c>
      <c r="I12" s="10" t="s">
        <v>178</v>
      </c>
      <c r="J12" s="9" t="s">
        <v>177</v>
      </c>
      <c r="K12" s="9" t="s">
        <v>176</v>
      </c>
      <c r="L12" s="8" t="s">
        <v>175</v>
      </c>
      <c r="M12" s="7" t="s">
        <v>174</v>
      </c>
      <c r="N12" s="6" t="str">
        <f t="shared" si="11"/>
        <v>autotractors</v>
      </c>
      <c r="O12" s="6" t="str">
        <f t="shared" si="2"/>
        <v>/nse-hmt-ltd</v>
      </c>
      <c r="P12" s="4" t="str">
        <f t="shared" si="3"/>
        <v>HMT Ltd</v>
      </c>
      <c r="Q12" s="16" t="str">
        <f t="shared" si="4"/>
        <v>HMT</v>
      </c>
      <c r="R12" s="5" t="str">
        <f t="shared" si="5"/>
        <v>HMT</v>
      </c>
      <c r="S12" s="4" t="str">
        <f t="shared" si="6"/>
        <v>HMT</v>
      </c>
      <c r="T12" s="3" t="str">
        <f t="shared" si="7"/>
        <v>HMT</v>
      </c>
      <c r="U12" s="2" t="str">
        <f t="shared" si="8"/>
        <v>HMT</v>
      </c>
      <c r="V12" s="1" t="str">
        <f t="shared" si="9"/>
        <v>HMT Ltd</v>
      </c>
      <c r="W12" s="1" t="str">
        <f t="shared" si="10"/>
        <v>HMT Ltd</v>
      </c>
      <c r="X12" s="1"/>
    </row>
    <row r="13" spans="1:32" x14ac:dyDescent="0.25">
      <c r="A13" s="11">
        <f t="shared" si="0"/>
        <v>12</v>
      </c>
      <c r="B13" s="11" t="s">
        <v>173</v>
      </c>
      <c r="C13" s="11" t="s">
        <v>47</v>
      </c>
      <c r="D13" s="11" t="s">
        <v>310</v>
      </c>
      <c r="E13" s="11">
        <v>500104</v>
      </c>
      <c r="F13" s="11" t="s">
        <v>172</v>
      </c>
      <c r="G13" s="11" t="s">
        <v>171</v>
      </c>
      <c r="H13" s="11" t="s">
        <v>170</v>
      </c>
      <c r="I13" s="10" t="s">
        <v>169</v>
      </c>
      <c r="J13" s="9" t="s">
        <v>168</v>
      </c>
      <c r="K13" s="9" t="s">
        <v>167</v>
      </c>
      <c r="L13" s="8" t="s">
        <v>166</v>
      </c>
      <c r="M13" s="7" t="s">
        <v>165</v>
      </c>
      <c r="N13" s="6" t="str">
        <f t="shared" si="11"/>
        <v>refineries</v>
      </c>
      <c r="O13" s="6" t="str">
        <f t="shared" si="2"/>
        <v>/nse-hindustan-petroleum-corporation-ltd</v>
      </c>
      <c r="P13" s="4" t="str">
        <f t="shared" si="3"/>
        <v>Hindustan Petroleum Corporation Ltd</v>
      </c>
      <c r="Q13" s="16" t="str">
        <f t="shared" si="4"/>
        <v>HINDPETRO</v>
      </c>
      <c r="R13" s="5" t="str">
        <f t="shared" si="5"/>
        <v>HINDPETRO</v>
      </c>
      <c r="S13" s="4" t="str">
        <f t="shared" si="6"/>
        <v>HINDPETRO</v>
      </c>
      <c r="T13" s="3" t="str">
        <f t="shared" si="7"/>
        <v>HINDPETRO</v>
      </c>
      <c r="U13" s="2" t="str">
        <f t="shared" si="8"/>
        <v>HINDPETRO</v>
      </c>
      <c r="V13" s="1" t="str">
        <f t="shared" si="9"/>
        <v>Hindustan Petroleum Corporation Ltd</v>
      </c>
      <c r="W13" s="1" t="str">
        <f t="shared" si="10"/>
        <v>Hindustan Petroleum Corporation Ltd</v>
      </c>
      <c r="X13" s="1"/>
    </row>
    <row r="14" spans="1:32" x14ac:dyDescent="0.25">
      <c r="A14" s="11">
        <f t="shared" si="0"/>
        <v>13</v>
      </c>
      <c r="B14" s="11" t="s">
        <v>164</v>
      </c>
      <c r="C14" s="11" t="s">
        <v>47</v>
      </c>
      <c r="D14" s="11" t="s">
        <v>308</v>
      </c>
      <c r="E14" s="11">
        <v>530965</v>
      </c>
      <c r="F14" s="11" t="s">
        <v>162</v>
      </c>
      <c r="G14" s="11" t="s">
        <v>163</v>
      </c>
      <c r="H14" s="11" t="s">
        <v>162</v>
      </c>
      <c r="I14" s="10" t="s">
        <v>162</v>
      </c>
      <c r="J14" s="9" t="s">
        <v>161</v>
      </c>
      <c r="K14" s="9" t="s">
        <v>161</v>
      </c>
      <c r="L14" s="8" t="s">
        <v>160</v>
      </c>
      <c r="M14" s="7" t="s">
        <v>159</v>
      </c>
      <c r="N14" s="6" t="str">
        <f t="shared" si="11"/>
        <v>refineries</v>
      </c>
      <c r="O14" s="6" t="str">
        <f t="shared" si="2"/>
        <v>/nse-indian-oil-corporation-ltd</v>
      </c>
      <c r="P14" s="4" t="str">
        <f t="shared" si="3"/>
        <v>Indian Oil Corporation Ltd</v>
      </c>
      <c r="Q14" s="16" t="str">
        <f t="shared" si="4"/>
        <v>IOC</v>
      </c>
      <c r="R14" s="5" t="str">
        <f t="shared" si="5"/>
        <v>IOC</v>
      </c>
      <c r="S14" s="4" t="str">
        <f t="shared" si="6"/>
        <v>IOC</v>
      </c>
      <c r="T14" s="3" t="str">
        <f t="shared" si="7"/>
        <v>IOC</v>
      </c>
      <c r="U14" s="2" t="str">
        <f t="shared" si="8"/>
        <v>IOC</v>
      </c>
      <c r="V14" s="1" t="str">
        <f t="shared" si="9"/>
        <v>Indian Oil Corporation Ltd</v>
      </c>
      <c r="W14" s="1" t="str">
        <f t="shared" si="10"/>
        <v>Indian Oil Corporation Ltd</v>
      </c>
      <c r="X14" s="1"/>
    </row>
    <row r="15" spans="1:32" x14ac:dyDescent="0.25">
      <c r="A15" s="11">
        <f t="shared" si="0"/>
        <v>14</v>
      </c>
      <c r="B15" s="11" t="s">
        <v>158</v>
      </c>
      <c r="C15" s="11" t="s">
        <v>157</v>
      </c>
      <c r="D15" s="11" t="s">
        <v>310</v>
      </c>
      <c r="E15" s="11">
        <v>532617</v>
      </c>
      <c r="F15" s="11" t="s">
        <v>156</v>
      </c>
      <c r="G15" s="11" t="s">
        <v>155</v>
      </c>
      <c r="H15" s="11" t="s">
        <v>154</v>
      </c>
      <c r="I15" s="10" t="s">
        <v>153</v>
      </c>
      <c r="J15" s="9" t="s">
        <v>152</v>
      </c>
      <c r="K15" s="9" t="s">
        <v>151</v>
      </c>
      <c r="L15" s="8" t="s">
        <v>150</v>
      </c>
      <c r="M15" s="7" t="s">
        <v>149</v>
      </c>
      <c r="N15" s="6" t="str">
        <f t="shared" si="11"/>
        <v>transport&amp;logistics</v>
      </c>
      <c r="O15" s="6" t="str">
        <f t="shared" si="2"/>
        <v>/nse-jet-airways-(india)-limited</v>
      </c>
      <c r="P15" s="4" t="str">
        <f t="shared" si="3"/>
        <v>Jet Airways (India) Limited</v>
      </c>
      <c r="Q15" s="16" t="str">
        <f t="shared" si="4"/>
        <v>JETAIRWAYS</v>
      </c>
      <c r="R15" s="5" t="str">
        <f t="shared" si="5"/>
        <v>JETAIRWAYS</v>
      </c>
      <c r="S15" s="4" t="str">
        <f t="shared" si="6"/>
        <v>JETAIRWAYS</v>
      </c>
      <c r="T15" s="3" t="str">
        <f t="shared" si="7"/>
        <v>JETAIRWAYS</v>
      </c>
      <c r="U15" s="2" t="str">
        <f t="shared" si="8"/>
        <v>JETAIRWAYS</v>
      </c>
      <c r="V15" s="1" t="str">
        <f t="shared" si="9"/>
        <v>Jet Airways (India) Limited</v>
      </c>
      <c r="W15" s="1" t="str">
        <f t="shared" si="10"/>
        <v>Jet Airways (India) Limited</v>
      </c>
      <c r="X15" s="1"/>
    </row>
    <row r="16" spans="1:32" x14ac:dyDescent="0.25">
      <c r="A16" s="11">
        <f t="shared" si="0"/>
        <v>15</v>
      </c>
      <c r="B16" s="11" t="s">
        <v>148</v>
      </c>
      <c r="C16" s="11" t="s">
        <v>147</v>
      </c>
      <c r="D16" s="11" t="s">
        <v>308</v>
      </c>
      <c r="E16" s="11">
        <v>532500</v>
      </c>
      <c r="F16" s="11" t="s">
        <v>144</v>
      </c>
      <c r="G16" s="11" t="s">
        <v>146</v>
      </c>
      <c r="H16" s="11" t="s">
        <v>145</v>
      </c>
      <c r="I16" s="10" t="s">
        <v>144</v>
      </c>
      <c r="J16" s="9" t="s">
        <v>143</v>
      </c>
      <c r="K16" s="9" t="s">
        <v>142</v>
      </c>
      <c r="L16" s="8" t="s">
        <v>141</v>
      </c>
      <c r="M16" s="7" t="s">
        <v>140</v>
      </c>
      <c r="N16" s="6" t="str">
        <f t="shared" si="11"/>
        <v>autocars&amp;jeeps</v>
      </c>
      <c r="O16" s="6" t="str">
        <f t="shared" si="2"/>
        <v>/nse-maruti-suzuki-india-ltd</v>
      </c>
      <c r="P16" s="4" t="str">
        <f t="shared" si="3"/>
        <v>Maruti Suzuki India Ltd</v>
      </c>
      <c r="Q16" s="4" t="str">
        <f t="shared" si="4"/>
        <v>MARUTI</v>
      </c>
      <c r="R16" s="5" t="str">
        <f t="shared" si="5"/>
        <v>MARUTI</v>
      </c>
      <c r="S16" s="4" t="str">
        <f t="shared" si="6"/>
        <v>MARUTI</v>
      </c>
      <c r="T16" s="3" t="str">
        <f t="shared" si="7"/>
        <v>MARUTI</v>
      </c>
      <c r="U16" s="2" t="str">
        <f t="shared" si="8"/>
        <v>MARUTI</v>
      </c>
      <c r="V16" s="1" t="str">
        <f t="shared" si="9"/>
        <v>Maruti Suzuki India Ltd</v>
      </c>
      <c r="W16" s="1" t="str">
        <f t="shared" si="10"/>
        <v>Maruti Suzuki India Ltd</v>
      </c>
      <c r="X16" s="1"/>
    </row>
    <row r="17" spans="1:24" x14ac:dyDescent="0.25">
      <c r="A17" s="11">
        <f t="shared" si="0"/>
        <v>16</v>
      </c>
      <c r="B17" s="11" t="s">
        <v>139</v>
      </c>
      <c r="C17" s="11" t="s">
        <v>67</v>
      </c>
      <c r="D17" s="11" t="s">
        <v>309</v>
      </c>
      <c r="E17" s="11">
        <v>532852</v>
      </c>
      <c r="F17" s="11" t="s">
        <v>138</v>
      </c>
      <c r="G17" s="11" t="s">
        <v>137</v>
      </c>
      <c r="H17" s="11" t="s">
        <v>136</v>
      </c>
      <c r="I17" s="10" t="s">
        <v>135</v>
      </c>
      <c r="J17" s="9" t="s">
        <v>134</v>
      </c>
      <c r="K17" s="9" t="s">
        <v>133</v>
      </c>
      <c r="L17" s="8" t="s">
        <v>132</v>
      </c>
      <c r="M17" s="7" t="s">
        <v>131</v>
      </c>
      <c r="N17" s="6" t="str">
        <f t="shared" si="11"/>
        <v>financeinvestments</v>
      </c>
      <c r="O17" s="6" t="str">
        <f t="shared" si="2"/>
        <v>/nse-mcdowell-holdings-ltd</v>
      </c>
      <c r="P17" s="4" t="str">
        <f t="shared" si="3"/>
        <v>McDowell Holdings Ltd</v>
      </c>
      <c r="Q17" s="16" t="str">
        <f t="shared" si="4"/>
        <v>MCDHOLDING</v>
      </c>
      <c r="R17" s="5" t="str">
        <f t="shared" si="5"/>
        <v>MCDHOLDING</v>
      </c>
      <c r="S17" s="4" t="str">
        <f t="shared" si="6"/>
        <v>MCDHOLDING</v>
      </c>
      <c r="T17" s="3" t="str">
        <f t="shared" si="7"/>
        <v>MCDHOLDING</v>
      </c>
      <c r="U17" s="2" t="str">
        <f t="shared" si="8"/>
        <v>MCDHOLDING</v>
      </c>
      <c r="V17" s="1" t="str">
        <f t="shared" si="9"/>
        <v>McDowell Holdings Ltd</v>
      </c>
      <c r="W17" s="1" t="str">
        <f t="shared" si="10"/>
        <v>McDowell Holdings Ltd</v>
      </c>
      <c r="X17" s="1"/>
    </row>
    <row r="18" spans="1:24" x14ac:dyDescent="0.25">
      <c r="A18" s="11">
        <f t="shared" si="0"/>
        <v>17</v>
      </c>
      <c r="B18" s="11" t="s">
        <v>130</v>
      </c>
      <c r="C18" s="11" t="s">
        <v>129</v>
      </c>
      <c r="D18" s="11" t="s">
        <v>310</v>
      </c>
      <c r="E18" s="11">
        <v>532234</v>
      </c>
      <c r="F18" s="11" t="s">
        <v>128</v>
      </c>
      <c r="G18" s="11" t="s">
        <v>127</v>
      </c>
      <c r="H18" s="11" t="s">
        <v>126</v>
      </c>
      <c r="I18" s="10" t="s">
        <v>125</v>
      </c>
      <c r="J18" s="9" t="s">
        <v>124</v>
      </c>
      <c r="K18" s="9" t="s">
        <v>123</v>
      </c>
      <c r="L18" s="8" t="s">
        <v>122</v>
      </c>
      <c r="M18" s="7" t="s">
        <v>121</v>
      </c>
      <c r="N18" s="6" t="str">
        <f t="shared" si="11"/>
        <v>aluminium</v>
      </c>
      <c r="O18" s="6" t="str">
        <f t="shared" si="2"/>
        <v>/nse-national-aluminium-company-limited</v>
      </c>
      <c r="P18" s="4" t="str">
        <f t="shared" si="3"/>
        <v>National Aluminium Company Limited</v>
      </c>
      <c r="Q18" s="16" t="str">
        <f t="shared" si="4"/>
        <v>NATIONALUM</v>
      </c>
      <c r="R18" s="5" t="str">
        <f t="shared" si="5"/>
        <v>NATIONALUM</v>
      </c>
      <c r="S18" s="4" t="str">
        <f t="shared" si="6"/>
        <v>NATIONALUM</v>
      </c>
      <c r="T18" s="3" t="str">
        <f t="shared" si="7"/>
        <v>NATIONALUM</v>
      </c>
      <c r="U18" s="2" t="str">
        <f t="shared" si="8"/>
        <v>NATIONALUM</v>
      </c>
      <c r="V18" s="1" t="str">
        <f t="shared" si="9"/>
        <v>National Aluminium Company Limited</v>
      </c>
      <c r="W18" s="1" t="str">
        <f t="shared" si="10"/>
        <v>National Aluminium Company Limited</v>
      </c>
      <c r="X18" s="1"/>
    </row>
    <row r="19" spans="1:24" x14ac:dyDescent="0.25">
      <c r="A19" s="11">
        <f t="shared" si="0"/>
        <v>18</v>
      </c>
      <c r="B19" s="11" t="s">
        <v>120</v>
      </c>
      <c r="C19" s="11" t="s">
        <v>75</v>
      </c>
      <c r="D19" s="11" t="s">
        <v>310</v>
      </c>
      <c r="E19" s="11">
        <v>532529</v>
      </c>
      <c r="F19" s="11" t="s">
        <v>117</v>
      </c>
      <c r="G19" s="11" t="s">
        <v>119</v>
      </c>
      <c r="H19" s="11" t="s">
        <v>118</v>
      </c>
      <c r="I19" s="10" t="s">
        <v>117</v>
      </c>
      <c r="J19" s="9" t="s">
        <v>116</v>
      </c>
      <c r="K19" s="9" t="s">
        <v>116</v>
      </c>
      <c r="L19" s="8" t="s">
        <v>115</v>
      </c>
      <c r="M19" s="7" t="s">
        <v>114</v>
      </c>
      <c r="N19" s="6" t="str">
        <f t="shared" si="11"/>
        <v>media&amp;entertainment</v>
      </c>
      <c r="O19" s="6" t="str">
        <f t="shared" si="2"/>
        <v>/nse-new-delhi-television-ltd</v>
      </c>
      <c r="P19" s="4" t="str">
        <f t="shared" si="3"/>
        <v>New Delhi Television Ltd</v>
      </c>
      <c r="Q19" s="16" t="str">
        <f t="shared" si="4"/>
        <v>NDTV</v>
      </c>
      <c r="R19" s="5" t="str">
        <f t="shared" si="5"/>
        <v>NDTV</v>
      </c>
      <c r="S19" s="4" t="str">
        <f t="shared" si="6"/>
        <v>NDTV</v>
      </c>
      <c r="T19" s="3" t="str">
        <f t="shared" si="7"/>
        <v>NDTV</v>
      </c>
      <c r="U19" s="2" t="str">
        <f t="shared" si="8"/>
        <v>NDTV</v>
      </c>
      <c r="V19" s="1" t="str">
        <f t="shared" si="9"/>
        <v>New Delhi Television Ltd</v>
      </c>
      <c r="W19" s="1" t="str">
        <f t="shared" si="10"/>
        <v>New Delhi Television Ltd</v>
      </c>
      <c r="X19" s="1"/>
    </row>
    <row r="20" spans="1:24" x14ac:dyDescent="0.25">
      <c r="A20" s="11">
        <f t="shared" si="0"/>
        <v>19</v>
      </c>
      <c r="B20" s="11" t="s">
        <v>113</v>
      </c>
      <c r="C20" s="11" t="s">
        <v>112</v>
      </c>
      <c r="D20" s="11" t="s">
        <v>308</v>
      </c>
      <c r="E20" s="11">
        <v>532432</v>
      </c>
      <c r="F20" s="11" t="s">
        <v>111</v>
      </c>
      <c r="G20" s="11" t="s">
        <v>110</v>
      </c>
      <c r="H20" s="11" t="s">
        <v>109</v>
      </c>
      <c r="I20" s="10" t="s">
        <v>108</v>
      </c>
      <c r="J20" s="9" t="s">
        <v>107</v>
      </c>
      <c r="K20" s="9" t="s">
        <v>106</v>
      </c>
      <c r="L20" s="8" t="s">
        <v>105</v>
      </c>
      <c r="M20" s="7" t="s">
        <v>104</v>
      </c>
      <c r="N20" s="6" t="str">
        <f t="shared" si="11"/>
        <v>breweries&amp;distilleries</v>
      </c>
      <c r="O20" s="6" t="str">
        <f t="shared" si="2"/>
        <v>/nse-united-spirits-ltd</v>
      </c>
      <c r="P20" s="4" t="str">
        <f t="shared" si="3"/>
        <v>United Spirits Ltd</v>
      </c>
      <c r="Q20" s="16" t="str">
        <f t="shared" si="4"/>
        <v>MCDOWELL-N</v>
      </c>
      <c r="R20" s="5" t="str">
        <f t="shared" si="5"/>
        <v>MCDOWELL-N</v>
      </c>
      <c r="S20" s="4" t="str">
        <f t="shared" si="6"/>
        <v>MCDOWELL-N</v>
      </c>
      <c r="T20" s="3" t="str">
        <f t="shared" si="7"/>
        <v>MCDOWELL-N</v>
      </c>
      <c r="U20" s="2" t="str">
        <f t="shared" si="8"/>
        <v>MCDOWELL-N</v>
      </c>
      <c r="V20" s="1" t="str">
        <f t="shared" si="9"/>
        <v>United Spirits Ltd</v>
      </c>
      <c r="W20" s="1" t="str">
        <f t="shared" si="10"/>
        <v>United Spirits Ltd</v>
      </c>
      <c r="X20" s="1"/>
    </row>
    <row r="21" spans="1:24" x14ac:dyDescent="0.25">
      <c r="A21" s="11">
        <f t="shared" si="0"/>
        <v>20</v>
      </c>
      <c r="B21" s="11" t="s">
        <v>103</v>
      </c>
      <c r="C21" s="11" t="s">
        <v>102</v>
      </c>
      <c r="D21" s="11" t="s">
        <v>308</v>
      </c>
      <c r="E21" s="11">
        <v>500312</v>
      </c>
      <c r="F21" s="11" t="s">
        <v>99</v>
      </c>
      <c r="G21" s="11" t="s">
        <v>101</v>
      </c>
      <c r="H21" s="11" t="s">
        <v>100</v>
      </c>
      <c r="I21" s="10" t="s">
        <v>99</v>
      </c>
      <c r="J21" s="9" t="s">
        <v>98</v>
      </c>
      <c r="K21" s="9" t="s">
        <v>98</v>
      </c>
      <c r="L21" s="8" t="s">
        <v>97</v>
      </c>
      <c r="M21" s="7" t="s">
        <v>96</v>
      </c>
      <c r="N21" s="6" t="str">
        <f t="shared" si="11"/>
        <v>oildrillingandexploration</v>
      </c>
      <c r="O21" s="6" t="str">
        <f t="shared" si="2"/>
        <v>/nse-oil-n-natural-gas-corporation-ltd</v>
      </c>
      <c r="P21" s="4" t="str">
        <f t="shared" si="3"/>
        <v>Oil n Natural Gas Corporation Ltd</v>
      </c>
      <c r="Q21" s="4" t="str">
        <f t="shared" si="4"/>
        <v>ONGC</v>
      </c>
      <c r="R21" s="5" t="str">
        <f t="shared" si="5"/>
        <v>ONGC</v>
      </c>
      <c r="S21" s="4" t="str">
        <f t="shared" si="6"/>
        <v>ONGC</v>
      </c>
      <c r="T21" s="3" t="str">
        <f t="shared" si="7"/>
        <v>ONGC</v>
      </c>
      <c r="U21" s="2" t="str">
        <f t="shared" si="8"/>
        <v>ONGC</v>
      </c>
      <c r="V21" s="1" t="str">
        <f t="shared" si="9"/>
        <v>Oil n Natural Gas Corporation Ltd</v>
      </c>
      <c r="W21" s="1" t="str">
        <f t="shared" si="10"/>
        <v>Oil n Natural Gas Corporation Ltd</v>
      </c>
      <c r="X21" s="1"/>
    </row>
    <row r="22" spans="1:24" x14ac:dyDescent="0.25">
      <c r="A22" s="11">
        <f t="shared" si="0"/>
        <v>21</v>
      </c>
      <c r="B22" s="11" t="s">
        <v>95</v>
      </c>
      <c r="C22" s="11" t="s">
        <v>94</v>
      </c>
      <c r="D22" s="11" t="s">
        <v>310</v>
      </c>
      <c r="E22" s="11">
        <v>532461</v>
      </c>
      <c r="F22" s="11" t="s">
        <v>91</v>
      </c>
      <c r="G22" s="11" t="s">
        <v>93</v>
      </c>
      <c r="H22" s="11" t="s">
        <v>92</v>
      </c>
      <c r="I22" s="10" t="s">
        <v>91</v>
      </c>
      <c r="J22" s="9" t="s">
        <v>90</v>
      </c>
      <c r="K22" s="9" t="s">
        <v>89</v>
      </c>
      <c r="L22" s="8" t="s">
        <v>88</v>
      </c>
      <c r="M22" s="7" t="s">
        <v>87</v>
      </c>
      <c r="N22" s="6" t="str">
        <f t="shared" si="11"/>
        <v>bankspublicsector</v>
      </c>
      <c r="O22" s="6" t="str">
        <f t="shared" si="2"/>
        <v>/nse-punjab-national-bank</v>
      </c>
      <c r="P22" s="4" t="str">
        <f t="shared" si="3"/>
        <v>Punjab National Bank</v>
      </c>
      <c r="Q22" s="4" t="str">
        <f t="shared" si="4"/>
        <v>PNB</v>
      </c>
      <c r="R22" s="5" t="str">
        <f t="shared" si="5"/>
        <v>PNB</v>
      </c>
      <c r="S22" s="4" t="str">
        <f t="shared" si="6"/>
        <v>PNB</v>
      </c>
      <c r="T22" s="3" t="str">
        <f t="shared" si="7"/>
        <v>PNB</v>
      </c>
      <c r="U22" s="2" t="str">
        <f t="shared" si="8"/>
        <v>PNB</v>
      </c>
      <c r="V22" s="1" t="str">
        <f t="shared" si="9"/>
        <v>Punjab National Bank</v>
      </c>
      <c r="W22" s="1" t="str">
        <f t="shared" si="10"/>
        <v>Punjab National Bank</v>
      </c>
      <c r="X22" s="1"/>
    </row>
    <row r="23" spans="1:24" x14ac:dyDescent="0.25">
      <c r="A23" s="11">
        <f t="shared" si="0"/>
        <v>22</v>
      </c>
      <c r="B23" s="11" t="s">
        <v>86</v>
      </c>
      <c r="C23" s="11" t="s">
        <v>85</v>
      </c>
      <c r="D23" s="11" t="s">
        <v>310</v>
      </c>
      <c r="E23" s="11">
        <v>532693</v>
      </c>
      <c r="F23" s="11" t="s">
        <v>84</v>
      </c>
      <c r="G23" s="11" t="s">
        <v>83</v>
      </c>
      <c r="H23" s="11" t="s">
        <v>82</v>
      </c>
      <c r="I23" s="10" t="s">
        <v>81</v>
      </c>
      <c r="J23" s="9" t="s">
        <v>80</v>
      </c>
      <c r="K23" s="9" t="s">
        <v>79</v>
      </c>
      <c r="L23" s="8" t="s">
        <v>78</v>
      </c>
      <c r="M23" s="7" t="s">
        <v>77</v>
      </c>
      <c r="N23" s="6" t="str">
        <f t="shared" si="11"/>
        <v>infrastructuregeneral</v>
      </c>
      <c r="O23" s="6" t="str">
        <f t="shared" si="2"/>
        <v>/nse-punj-lloyd-limited</v>
      </c>
      <c r="P23" s="4" t="str">
        <f t="shared" si="3"/>
        <v>Punj Lloyd Limited</v>
      </c>
      <c r="Q23" s="16" t="str">
        <f t="shared" si="4"/>
        <v>PUNJLLOYD</v>
      </c>
      <c r="R23" s="5" t="str">
        <f t="shared" si="5"/>
        <v>PUNJLLOYD</v>
      </c>
      <c r="S23" s="4" t="str">
        <f t="shared" si="6"/>
        <v>PUNJLLOYD</v>
      </c>
      <c r="T23" s="3" t="str">
        <f t="shared" si="7"/>
        <v>PUNJLLOYD</v>
      </c>
      <c r="U23" s="2" t="str">
        <f t="shared" si="8"/>
        <v>PUNJLLOYD</v>
      </c>
      <c r="V23" s="1" t="str">
        <f t="shared" si="9"/>
        <v>Punj Lloyd Limited</v>
      </c>
      <c r="W23" s="1" t="str">
        <f t="shared" si="10"/>
        <v>Punj Lloyd Limited</v>
      </c>
      <c r="X23" s="1"/>
    </row>
    <row r="24" spans="1:24" x14ac:dyDescent="0.25">
      <c r="A24" s="11">
        <f t="shared" si="0"/>
        <v>23</v>
      </c>
      <c r="B24" s="11" t="s">
        <v>76</v>
      </c>
      <c r="C24" s="11" t="s">
        <v>75</v>
      </c>
      <c r="D24" s="11" t="s">
        <v>310</v>
      </c>
      <c r="E24" s="11">
        <v>532689</v>
      </c>
      <c r="F24" s="11" t="s">
        <v>73</v>
      </c>
      <c r="G24" s="11" t="s">
        <v>74</v>
      </c>
      <c r="H24" s="11" t="s">
        <v>73</v>
      </c>
      <c r="I24" s="10" t="s">
        <v>73</v>
      </c>
      <c r="J24" s="9" t="s">
        <v>72</v>
      </c>
      <c r="K24" s="9" t="s">
        <v>71</v>
      </c>
      <c r="L24" s="8" t="s">
        <v>70</v>
      </c>
      <c r="M24" s="7" t="s">
        <v>69</v>
      </c>
      <c r="N24" s="6" t="str">
        <f t="shared" si="11"/>
        <v>media&amp;entertainment</v>
      </c>
      <c r="O24" s="6" t="str">
        <f t="shared" si="2"/>
        <v>/nse-pvr-ltd</v>
      </c>
      <c r="P24" s="4" t="str">
        <f t="shared" si="3"/>
        <v>PVR Ltd</v>
      </c>
      <c r="Q24" s="16" t="str">
        <f t="shared" si="4"/>
        <v>PVR</v>
      </c>
      <c r="R24" s="5" t="str">
        <f t="shared" si="5"/>
        <v>PVR</v>
      </c>
      <c r="S24" s="4" t="str">
        <f t="shared" si="6"/>
        <v>PVR</v>
      </c>
      <c r="T24" s="3" t="str">
        <f t="shared" si="7"/>
        <v>PVR</v>
      </c>
      <c r="U24" s="2" t="str">
        <f t="shared" si="8"/>
        <v>PVR</v>
      </c>
      <c r="V24" s="1" t="str">
        <f t="shared" si="9"/>
        <v>PVR Ltd</v>
      </c>
      <c r="W24" s="1" t="str">
        <f t="shared" si="10"/>
        <v>PVR Ltd</v>
      </c>
      <c r="X24" s="1"/>
    </row>
    <row r="25" spans="1:24" x14ac:dyDescent="0.25">
      <c r="A25" s="11">
        <f t="shared" si="0"/>
        <v>24</v>
      </c>
      <c r="B25" s="11" t="s">
        <v>68</v>
      </c>
      <c r="C25" s="11" t="s">
        <v>67</v>
      </c>
      <c r="D25" s="11" t="s">
        <v>310</v>
      </c>
      <c r="E25" s="11">
        <v>500111</v>
      </c>
      <c r="F25" s="11" t="s">
        <v>66</v>
      </c>
      <c r="G25" s="11" t="s">
        <v>65</v>
      </c>
      <c r="H25" s="11" t="s">
        <v>64</v>
      </c>
      <c r="I25" s="10" t="s">
        <v>63</v>
      </c>
      <c r="J25" s="9" t="s">
        <v>62</v>
      </c>
      <c r="K25" s="9" t="s">
        <v>61</v>
      </c>
      <c r="L25" s="8" t="s">
        <v>60</v>
      </c>
      <c r="M25" s="7" t="s">
        <v>59</v>
      </c>
      <c r="N25" s="6" t="str">
        <f t="shared" si="11"/>
        <v>financeinvestments</v>
      </c>
      <c r="O25" s="6" t="str">
        <f t="shared" si="2"/>
        <v>/nse-reliance-capital-ltd</v>
      </c>
      <c r="P25" s="4" t="str">
        <f t="shared" si="3"/>
        <v>Reliance Capital Ltd</v>
      </c>
      <c r="Q25" s="4" t="str">
        <f t="shared" si="4"/>
        <v>RELCAPITAL</v>
      </c>
      <c r="R25" s="5" t="str">
        <f t="shared" si="5"/>
        <v>RELCAPITAL</v>
      </c>
      <c r="S25" s="4" t="str">
        <f t="shared" si="6"/>
        <v>RELCAPITAL</v>
      </c>
      <c r="T25" s="3" t="str">
        <f t="shared" si="7"/>
        <v>RELCAPITAL</v>
      </c>
      <c r="U25" s="2" t="str">
        <f t="shared" si="8"/>
        <v>RELCAPITAL</v>
      </c>
      <c r="V25" s="1" t="str">
        <f t="shared" si="9"/>
        <v>Reliance Capital Ltd</v>
      </c>
      <c r="W25" s="1" t="str">
        <f t="shared" si="10"/>
        <v>Reliance Capital Ltd</v>
      </c>
      <c r="X25" s="1"/>
    </row>
    <row r="26" spans="1:24" x14ac:dyDescent="0.25">
      <c r="A26" s="11">
        <f t="shared" si="0"/>
        <v>25</v>
      </c>
      <c r="B26" s="11" t="s">
        <v>58</v>
      </c>
      <c r="C26" s="11" t="s">
        <v>57</v>
      </c>
      <c r="D26" s="11" t="s">
        <v>310</v>
      </c>
      <c r="E26" s="11">
        <v>530517</v>
      </c>
      <c r="F26" s="11" t="s">
        <v>56</v>
      </c>
      <c r="G26" s="11" t="s">
        <v>55</v>
      </c>
      <c r="H26" s="11" t="s">
        <v>54</v>
      </c>
      <c r="I26" s="10" t="s">
        <v>53</v>
      </c>
      <c r="J26" s="9" t="s">
        <v>52</v>
      </c>
      <c r="K26" s="9" t="s">
        <v>51</v>
      </c>
      <c r="L26" s="8" t="s">
        <v>50</v>
      </c>
      <c r="M26" s="7" t="s">
        <v>49</v>
      </c>
      <c r="N26" s="6" t="str">
        <f t="shared" si="11"/>
        <v>leatherproducts</v>
      </c>
      <c r="O26" s="6" t="str">
        <f t="shared" si="2"/>
        <v>/nse-relaxo-footwears-ltd</v>
      </c>
      <c r="P26" s="4" t="str">
        <f t="shared" si="3"/>
        <v>Relaxo Footwears Ltd</v>
      </c>
      <c r="Q26" s="16" t="str">
        <f t="shared" si="4"/>
        <v>RELAXO</v>
      </c>
      <c r="R26" s="5" t="str">
        <f t="shared" si="5"/>
        <v>RELAXO</v>
      </c>
      <c r="S26" s="4" t="str">
        <f t="shared" si="6"/>
        <v>RELAXO</v>
      </c>
      <c r="T26" s="3" t="str">
        <f t="shared" si="7"/>
        <v>RELAXO</v>
      </c>
      <c r="U26" s="2" t="str">
        <f t="shared" si="8"/>
        <v>RELAXO</v>
      </c>
      <c r="V26" s="1" t="str">
        <f t="shared" si="9"/>
        <v>Relaxo Footwears Ltd</v>
      </c>
      <c r="W26" s="1" t="str">
        <f t="shared" si="10"/>
        <v>Relaxo Footwears Ltd</v>
      </c>
      <c r="X26" s="1"/>
    </row>
    <row r="27" spans="1:24" x14ac:dyDescent="0.25">
      <c r="A27" s="11">
        <f t="shared" si="0"/>
        <v>26</v>
      </c>
      <c r="B27" s="11" t="s">
        <v>48</v>
      </c>
      <c r="C27" s="11" t="s">
        <v>47</v>
      </c>
      <c r="D27" s="11" t="s">
        <v>310</v>
      </c>
      <c r="E27" s="11">
        <v>500325</v>
      </c>
      <c r="F27" s="11" t="s">
        <v>46</v>
      </c>
      <c r="G27" s="11" t="s">
        <v>45</v>
      </c>
      <c r="H27" s="11" t="s">
        <v>44</v>
      </c>
      <c r="I27" s="10" t="s">
        <v>43</v>
      </c>
      <c r="J27" s="9" t="s">
        <v>42</v>
      </c>
      <c r="K27" s="9" t="s">
        <v>41</v>
      </c>
      <c r="L27" s="8" t="s">
        <v>40</v>
      </c>
      <c r="M27" s="7" t="s">
        <v>39</v>
      </c>
      <c r="N27" s="6" t="str">
        <f t="shared" si="11"/>
        <v>refineries</v>
      </c>
      <c r="O27" s="6" t="str">
        <f t="shared" si="2"/>
        <v>/nse-reliance-industries-ltd</v>
      </c>
      <c r="P27" s="4" t="str">
        <f t="shared" si="3"/>
        <v>Reliance Industries Ltd</v>
      </c>
      <c r="Q27" s="4" t="str">
        <f t="shared" si="4"/>
        <v>RELIANCE</v>
      </c>
      <c r="R27" s="5" t="str">
        <f t="shared" si="5"/>
        <v>RELIANCE</v>
      </c>
      <c r="S27" s="4" t="str">
        <f t="shared" si="6"/>
        <v>RELIANCE</v>
      </c>
      <c r="T27" s="3" t="str">
        <f t="shared" si="7"/>
        <v>RELIANCE</v>
      </c>
      <c r="U27" s="2" t="str">
        <f t="shared" si="8"/>
        <v>RELIANCE</v>
      </c>
      <c r="V27" s="1" t="str">
        <f t="shared" si="9"/>
        <v>Reliance Industries Ltd</v>
      </c>
      <c r="W27" s="1" t="str">
        <f t="shared" si="10"/>
        <v>Reliance Industries Ltd</v>
      </c>
      <c r="X27" s="1"/>
    </row>
    <row r="28" spans="1:24" x14ac:dyDescent="0.25">
      <c r="A28" s="11">
        <f t="shared" si="0"/>
        <v>27</v>
      </c>
      <c r="B28" s="11" t="s">
        <v>38</v>
      </c>
      <c r="C28" s="11" t="s">
        <v>28</v>
      </c>
      <c r="D28" s="11" t="s">
        <v>310</v>
      </c>
      <c r="E28" s="11">
        <v>500390</v>
      </c>
      <c r="F28" s="11" t="s">
        <v>37</v>
      </c>
      <c r="G28" s="11" t="s">
        <v>36</v>
      </c>
      <c r="H28" s="11" t="s">
        <v>35</v>
      </c>
      <c r="I28" s="10" t="s">
        <v>34</v>
      </c>
      <c r="J28" s="9" t="s">
        <v>33</v>
      </c>
      <c r="K28" s="9" t="s">
        <v>32</v>
      </c>
      <c r="L28" s="8" t="s">
        <v>31</v>
      </c>
      <c r="M28" s="7" t="s">
        <v>30</v>
      </c>
      <c r="N28" s="6" t="str">
        <f t="shared" si="11"/>
        <v>powergeneration/distribution</v>
      </c>
      <c r="O28" s="6" t="str">
        <f t="shared" si="2"/>
        <v>/nse-reliance-infrastructure-ltd</v>
      </c>
      <c r="P28" s="4" t="str">
        <f t="shared" si="3"/>
        <v>Reliance Infrastructure Ltd</v>
      </c>
      <c r="Q28" s="4" t="str">
        <f t="shared" si="4"/>
        <v>RELINFRA</v>
      </c>
      <c r="R28" s="5" t="str">
        <f t="shared" si="5"/>
        <v>RELINFRA</v>
      </c>
      <c r="S28" s="4" t="str">
        <f t="shared" si="6"/>
        <v>RELINFRA</v>
      </c>
      <c r="T28" s="3" t="str">
        <f t="shared" si="7"/>
        <v>RELINFRA</v>
      </c>
      <c r="U28" s="2" t="str">
        <f t="shared" si="8"/>
        <v>RELINFRA</v>
      </c>
      <c r="V28" s="1" t="str">
        <f t="shared" si="9"/>
        <v>Reliance Infrastructure Ltd</v>
      </c>
      <c r="W28" s="1" t="str">
        <f t="shared" si="10"/>
        <v>Reliance Infrastructure Ltd</v>
      </c>
      <c r="X28" s="1"/>
    </row>
    <row r="29" spans="1:24" x14ac:dyDescent="0.25">
      <c r="A29" s="11">
        <f t="shared" si="0"/>
        <v>28</v>
      </c>
      <c r="B29" s="11" t="s">
        <v>29</v>
      </c>
      <c r="C29" s="11" t="s">
        <v>28</v>
      </c>
      <c r="D29" s="11" t="s">
        <v>310</v>
      </c>
      <c r="E29" s="11">
        <v>532939</v>
      </c>
      <c r="F29" s="11" t="s">
        <v>27</v>
      </c>
      <c r="G29" s="11" t="s">
        <v>26</v>
      </c>
      <c r="H29" s="11" t="s">
        <v>25</v>
      </c>
      <c r="I29" s="10" t="s">
        <v>24</v>
      </c>
      <c r="J29" s="9" t="s">
        <v>23</v>
      </c>
      <c r="K29" s="9" t="s">
        <v>22</v>
      </c>
      <c r="L29" s="8" t="s">
        <v>21</v>
      </c>
      <c r="M29" s="7" t="s">
        <v>20</v>
      </c>
      <c r="N29" s="6" t="str">
        <f t="shared" si="11"/>
        <v>powergeneration/distribution</v>
      </c>
      <c r="O29" s="6" t="str">
        <f t="shared" si="2"/>
        <v>/nse-reliance-power-ltd</v>
      </c>
      <c r="P29" s="4" t="str">
        <f t="shared" si="3"/>
        <v>Reliance Power Ltd</v>
      </c>
      <c r="Q29" s="16" t="str">
        <f t="shared" si="4"/>
        <v>RPOWER</v>
      </c>
      <c r="R29" s="5" t="str">
        <f t="shared" si="5"/>
        <v>RPOWER</v>
      </c>
      <c r="S29" s="4" t="str">
        <f t="shared" si="6"/>
        <v>RPOWER</v>
      </c>
      <c r="T29" s="3" t="str">
        <f t="shared" si="7"/>
        <v>RPOWER</v>
      </c>
      <c r="U29" s="2" t="str">
        <f t="shared" si="8"/>
        <v>RPOWER</v>
      </c>
      <c r="V29" s="1" t="str">
        <f t="shared" si="9"/>
        <v>Reliance Power Ltd</v>
      </c>
      <c r="W29" s="1" t="str">
        <f t="shared" si="10"/>
        <v>Reliance Power Ltd</v>
      </c>
      <c r="X29" s="1"/>
    </row>
    <row r="30" spans="1:24" x14ac:dyDescent="0.25">
      <c r="A30" s="11">
        <f t="shared" si="0"/>
        <v>29</v>
      </c>
      <c r="B30" s="11" t="s">
        <v>19</v>
      </c>
      <c r="C30" s="11" t="s">
        <v>9</v>
      </c>
      <c r="D30" s="11" t="s">
        <v>310</v>
      </c>
      <c r="E30" s="11">
        <v>532663</v>
      </c>
      <c r="F30" s="11" t="s">
        <v>18</v>
      </c>
      <c r="G30" s="11" t="s">
        <v>17</v>
      </c>
      <c r="H30" s="11" t="s">
        <v>16</v>
      </c>
      <c r="I30" s="10" t="s">
        <v>15</v>
      </c>
      <c r="J30" s="9" t="s">
        <v>14</v>
      </c>
      <c r="K30" s="9" t="s">
        <v>13</v>
      </c>
      <c r="L30" s="8" t="s">
        <v>12</v>
      </c>
      <c r="M30" s="7" t="s">
        <v>11</v>
      </c>
      <c r="N30" s="6" t="str">
        <f t="shared" si="11"/>
        <v>computerssoftware</v>
      </c>
      <c r="O30" s="6" t="str">
        <f t="shared" si="2"/>
        <v>/nse-sasken-communication-technologies-limited</v>
      </c>
      <c r="P30" s="4" t="str">
        <f t="shared" si="3"/>
        <v>Sasken Communication Technologies Limited</v>
      </c>
      <c r="Q30" s="16" t="str">
        <f t="shared" si="4"/>
        <v>SASKEN</v>
      </c>
      <c r="R30" s="5" t="str">
        <f t="shared" si="5"/>
        <v>SASKEN</v>
      </c>
      <c r="S30" s="4" t="str">
        <f t="shared" si="6"/>
        <v>SASKEN</v>
      </c>
      <c r="T30" s="3" t="str">
        <f t="shared" si="7"/>
        <v>SASKEN</v>
      </c>
      <c r="U30" s="2" t="str">
        <f t="shared" si="8"/>
        <v>SASKEN</v>
      </c>
      <c r="V30" s="1" t="str">
        <f t="shared" si="9"/>
        <v>Sasken Communication Technologies Limited</v>
      </c>
      <c r="W30" s="1" t="str">
        <f t="shared" si="10"/>
        <v>Sasken Communication Technologies Limited</v>
      </c>
      <c r="X30" s="1"/>
    </row>
    <row r="31" spans="1:24" x14ac:dyDescent="0.25">
      <c r="A31" s="11">
        <f t="shared" si="0"/>
        <v>30</v>
      </c>
      <c r="B31" s="11" t="s">
        <v>10</v>
      </c>
      <c r="C31" s="11" t="s">
        <v>9</v>
      </c>
      <c r="D31" s="11" t="s">
        <v>310</v>
      </c>
      <c r="E31" s="11">
        <v>532540</v>
      </c>
      <c r="F31" s="11" t="s">
        <v>7</v>
      </c>
      <c r="G31" s="11" t="s">
        <v>8</v>
      </c>
      <c r="H31" s="11" t="s">
        <v>7</v>
      </c>
      <c r="I31" s="10" t="s">
        <v>7</v>
      </c>
      <c r="J31" s="9" t="s">
        <v>6</v>
      </c>
      <c r="K31" s="9" t="s">
        <v>6</v>
      </c>
      <c r="L31" s="8" t="s">
        <v>5</v>
      </c>
      <c r="M31" s="7" t="s">
        <v>4</v>
      </c>
      <c r="N31" s="6" t="str">
        <f t="shared" si="11"/>
        <v>computerssoftware</v>
      </c>
      <c r="O31" s="6" t="str">
        <f t="shared" si="2"/>
        <v>/nse-tata-consultancy-services-ltd</v>
      </c>
      <c r="P31" s="4" t="str">
        <f t="shared" si="3"/>
        <v>Tata Consultancy Services Ltd</v>
      </c>
      <c r="Q31" s="4" t="str">
        <f t="shared" si="4"/>
        <v>TCS</v>
      </c>
      <c r="R31" s="5" t="str">
        <f t="shared" si="5"/>
        <v>TCS</v>
      </c>
      <c r="S31" s="4" t="str">
        <f t="shared" si="6"/>
        <v>TCS</v>
      </c>
      <c r="T31" s="3" t="str">
        <f t="shared" si="7"/>
        <v>TCS</v>
      </c>
      <c r="U31" s="2" t="str">
        <f t="shared" si="8"/>
        <v>TCS</v>
      </c>
      <c r="V31" s="1" t="str">
        <f t="shared" si="9"/>
        <v>Tata Consultancy Services Ltd</v>
      </c>
      <c r="W31" s="1" t="str">
        <f t="shared" si="10"/>
        <v>Tata Consultancy Services Ltd</v>
      </c>
      <c r="X31" s="1"/>
    </row>
    <row r="32" spans="1:24" x14ac:dyDescent="0.25">
      <c r="A32" s="11">
        <f t="shared" si="0"/>
        <v>31</v>
      </c>
      <c r="B32" s="15" t="s">
        <v>3</v>
      </c>
      <c r="C32" s="11"/>
      <c r="D32" s="11" t="s">
        <v>310</v>
      </c>
      <c r="E32" s="11"/>
      <c r="F32" s="11"/>
      <c r="G32" s="11"/>
      <c r="H32" s="11"/>
      <c r="I32" s="10"/>
      <c r="J32" s="9"/>
      <c r="K32" s="12" t="s">
        <v>2</v>
      </c>
      <c r="L32" s="8"/>
      <c r="M32" s="7"/>
      <c r="N32" s="6" t="str">
        <f t="shared" si="11"/>
        <v/>
      </c>
      <c r="O32" s="14" t="str">
        <f t="shared" si="2"/>
        <v>/nse-idfc</v>
      </c>
      <c r="P32" s="4" t="str">
        <f t="shared" si="3"/>
        <v>IDFC</v>
      </c>
    </row>
    <row r="33" spans="1:16" x14ac:dyDescent="0.25">
      <c r="A33" s="11">
        <f t="shared" si="0"/>
        <v>32</v>
      </c>
      <c r="B33" s="13" t="s">
        <v>1</v>
      </c>
      <c r="C33" s="11"/>
      <c r="D33" s="11" t="s">
        <v>310</v>
      </c>
      <c r="E33" s="11"/>
      <c r="F33" s="11"/>
      <c r="G33" s="11"/>
      <c r="H33" s="11"/>
      <c r="I33" s="10"/>
      <c r="J33" s="9"/>
      <c r="K33" s="12" t="s">
        <v>0</v>
      </c>
      <c r="L33" s="8"/>
      <c r="M33" s="7"/>
      <c r="N33" s="6" t="str">
        <f t="shared" si="11"/>
        <v/>
      </c>
      <c r="O33" s="6" t="str">
        <f t="shared" si="2"/>
        <v>/nse-exide</v>
      </c>
      <c r="P33" s="4" t="str">
        <f t="shared" si="3"/>
        <v>EXIDE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IDMASTER</vt:lpstr>
      <vt:lpstr>SECTOR</vt:lpstr>
    </vt:vector>
  </TitlesOfParts>
  <Company>Infosys Technologies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Sharma</dc:creator>
  <cp:lastModifiedBy>Deepak Sharma</cp:lastModifiedBy>
  <dcterms:created xsi:type="dcterms:W3CDTF">2014-09-26T11:01:18Z</dcterms:created>
  <dcterms:modified xsi:type="dcterms:W3CDTF">2014-09-26T12:01:35Z</dcterms:modified>
</cp:coreProperties>
</file>