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peta profesor\Power BI\Futuros\"/>
    </mc:Choice>
  </mc:AlternateContent>
  <xr:revisionPtr revIDLastSave="0" documentId="13_ncr:1_{72193216-3867-4000-A916-979FB62F4A0F}" xr6:coauthVersionLast="47" xr6:coauthVersionMax="47" xr10:uidLastSave="{00000000-0000-0000-0000-000000000000}"/>
  <bookViews>
    <workbookView xWindow="0" yWindow="15" windowWidth="19200" windowHeight="11385" xr2:uid="{F29F8DB7-7385-43A1-A5CC-4C653CFA0E38}"/>
  </bookViews>
  <sheets>
    <sheet name="Registros_2020-2022" sheetId="1" r:id="rId1"/>
  </sheets>
  <definedNames>
    <definedName name="_xlnm._FilterDatabase" localSheetId="0" hidden="1">'Registros_2020-2022'!$A$1:$H$1401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</calcChain>
</file>

<file path=xl/sharedStrings.xml><?xml version="1.0" encoding="utf-8"?>
<sst xmlns="http://schemas.openxmlformats.org/spreadsheetml/2006/main" count="4941" uniqueCount="24">
  <si>
    <t>Fecha</t>
  </si>
  <si>
    <t>País</t>
  </si>
  <si>
    <t>Marca</t>
  </si>
  <si>
    <t>Cliente</t>
  </si>
  <si>
    <t>Ingresos</t>
  </si>
  <si>
    <t>Gastos</t>
  </si>
  <si>
    <t>Chile</t>
  </si>
  <si>
    <t>NexTec</t>
  </si>
  <si>
    <t>Instituciones educativas</t>
  </si>
  <si>
    <t>Innovatech</t>
  </si>
  <si>
    <t>Consumidores finales</t>
  </si>
  <si>
    <t>Cybernova</t>
  </si>
  <si>
    <t>Sector público</t>
  </si>
  <si>
    <t>México</t>
  </si>
  <si>
    <t>NeuroNet</t>
  </si>
  <si>
    <t>Pequeñas y medianas empresas</t>
  </si>
  <si>
    <t>Uruguay</t>
  </si>
  <si>
    <t>Grandes clientes</t>
  </si>
  <si>
    <t>Argentina</t>
  </si>
  <si>
    <t>Perú</t>
  </si>
  <si>
    <t>OmegaTech</t>
  </si>
  <si>
    <t>Saldo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</si>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</sst>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1" applyFont="1" applyFill="1"/>
    <xf numFmtId="14" fontId="2" fillId="0" borderId="0" xfId="0" applyNumberFormat="1" applyFont="1"/>
    <xf numFmtId="0" fontId="2" fillId="0" borderId="0" xfId="0" applyFont="1"/>
    <xf numFmtId="164" fontId="2" fillId="0" borderId="0" xfId="1" applyFont="1" applyFill="1" applyBorder="1"/>
    <xf numFmtId="164" fontId="0" fillId="0" borderId="0" xfId="1" applyFont="1" applyFill="1" applyBorder="1"/>
    <xf numFmtId="164" fontId="0" fillId="0" borderId="0" xfId="0" applyNumberFormat="1"/>
    <xf numFmtId="0" fontId="2" fillId="0" borderId="0" xfId="0" applyNumberFormat="1" applyFont="1"/>
    <xf numFmtId="0" fontId="0" fillId="0" borderId="0" xfId="0" applyNumberFormat="1"/>
  </cellXfs>
  <cellStyles count="2">
    <cellStyle name="Moneda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FBDD11-A148-4FC9-B029-D69248523BE0}" name="ventas" displayName="ventas" ref="A1:I1645" totalsRowShown="0" headerRowDxfId="6">
  <autoFilter ref="A1:I1645" xr:uid="{55FBDD11-A148-4FC9-B029-D69248523BE0}"/>
  <tableColumns count="9">
    <tableColumn id="1" xr3:uid="{34D769B4-13B5-4DB9-B553-B0FC5D377A49}" name="Fecha" dataDxfId="2"/>
    <tableColumn id="10" xr3:uid="{6D755525-2516-4432-96E2-93ECF6563FAA}" name="Mes" dataDxfId="1">
      <calculatedColumnFormula>MONTH(ventas[[#This Row],[Fecha]])</calculatedColumnFormula>
    </tableColumn>
    <tableColumn id="11" xr3:uid="{DAE009BE-F678-400E-9F83-2325E49E5778}" name="Año" dataDxfId="0">
      <calculatedColumnFormula>YEAR(ventas[[#This Row],[Fecha]])</calculatedColumnFormula>
    </tableColumn>
    <tableColumn id="2" xr3:uid="{6E983D08-370D-4FCC-BDB8-5A0A1329B5BF}" name="País"/>
    <tableColumn id="3" xr3:uid="{0E42C2B9-3DC6-49AC-BC46-026476F37FBF}" name="Marca"/>
    <tableColumn id="4" xr3:uid="{41575BA1-222C-4E77-8287-9F15A818463C}" name="Cliente"/>
    <tableColumn id="5" xr3:uid="{60755AD7-6EE3-495B-9861-8AE18F77059D}" name="Ingresos" dataDxfId="5" dataCellStyle="Moneda"/>
    <tableColumn id="6" xr3:uid="{B1915653-8C3A-44E0-9FCD-53752AB200C8}" name="Gastos" dataDxfId="4" dataCellStyle="Moneda"/>
    <tableColumn id="9" xr3:uid="{44C8B600-76D4-4549-9A6D-1A2A244BCC60}" name="Saldo" dataDxfId="3">
      <calculatedColumnFormula>ventas[[#This Row],[Ingresos]]-ventas[[#This Row],[Gastos]]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F1EC-5EB6-4A5D-909D-72B31A6B9781}">
  <dimension ref="A1:I1645"/>
  <sheetViews>
    <sheetView tabSelected="1" topLeftCell="C1" zoomScale="115" zoomScaleNormal="115" workbookViewId="0">
      <selection activeCell="I1" sqref="I1"/>
    </sheetView>
  </sheetViews>
  <sheetFormatPr baseColWidth="10" defaultColWidth="9.140625" defaultRowHeight="15" x14ac:dyDescent="0.25"/>
  <cols>
    <col min="1" max="1" width="13.7109375" style="1" customWidth="1"/>
    <col min="2" max="3" width="13.7109375" style="10" customWidth="1"/>
    <col min="4" max="4" width="15.140625" customWidth="1"/>
    <col min="5" max="5" width="18.42578125" style="2" customWidth="1"/>
    <col min="6" max="6" width="29.5703125" bestFit="1" customWidth="1"/>
    <col min="7" max="7" width="17.7109375" style="3" customWidth="1"/>
    <col min="8" max="8" width="16.140625" style="3" customWidth="1"/>
    <col min="9" max="9" width="13.42578125" bestFit="1" customWidth="1"/>
    <col min="12" max="12" width="29.5703125" bestFit="1" customWidth="1"/>
    <col min="13" max="13" width="34.140625" bestFit="1" customWidth="1"/>
  </cols>
  <sheetData>
    <row r="1" spans="1:9" x14ac:dyDescent="0.25">
      <c r="A1" s="4" t="s">
        <v>0</v>
      </c>
      <c r="B1" s="9" t="s">
        <v>22</v>
      </c>
      <c r="C1" s="9" t="s">
        <v>23</v>
      </c>
      <c r="D1" s="5" t="s">
        <v>1</v>
      </c>
      <c r="E1" s="5" t="s">
        <v>2</v>
      </c>
      <c r="F1" s="5" t="s">
        <v>3</v>
      </c>
      <c r="G1" s="6" t="s">
        <v>4</v>
      </c>
      <c r="H1" s="6" t="s">
        <v>5</v>
      </c>
      <c r="I1" s="5" t="s">
        <v>21</v>
      </c>
    </row>
    <row r="2" spans="1:9" x14ac:dyDescent="0.25">
      <c r="A2" s="1">
        <v>43831</v>
      </c>
      <c r="B2" s="10">
        <f>MONTH(ventas[[#This Row],[Fecha]])</f>
        <v>1</v>
      </c>
      <c r="C2" s="10">
        <f>YEAR(ventas[[#This Row],[Fecha]])</f>
        <v>2020</v>
      </c>
      <c r="D2" t="s">
        <v>6</v>
      </c>
      <c r="E2" t="s">
        <v>7</v>
      </c>
      <c r="F2" t="s">
        <v>8</v>
      </c>
      <c r="G2" s="7">
        <v>4613.76</v>
      </c>
      <c r="H2" s="7">
        <v>3456</v>
      </c>
      <c r="I2" s="8">
        <f>ventas[[#This Row],[Ingresos]]-ventas[[#This Row],[Gastos]]</f>
        <v>1157.7600000000002</v>
      </c>
    </row>
    <row r="3" spans="1:9" x14ac:dyDescent="0.25">
      <c r="A3" s="1">
        <v>43831</v>
      </c>
      <c r="B3" s="10">
        <f>MONTH(ventas[[#This Row],[Fecha]])</f>
        <v>1</v>
      </c>
      <c r="C3" s="10">
        <f>YEAR(ventas[[#This Row],[Fecha]])</f>
        <v>2020</v>
      </c>
      <c r="D3" t="s">
        <v>6</v>
      </c>
      <c r="E3" t="s">
        <v>9</v>
      </c>
      <c r="F3" t="s">
        <v>10</v>
      </c>
      <c r="G3" s="7">
        <v>33615</v>
      </c>
      <c r="H3" s="7">
        <v>14566.5</v>
      </c>
      <c r="I3" s="8">
        <f>ventas[[#This Row],[Ingresos]]-ventas[[#This Row],[Gastos]]</f>
        <v>19048.5</v>
      </c>
    </row>
    <row r="4" spans="1:9" x14ac:dyDescent="0.25">
      <c r="A4" s="1">
        <v>43831</v>
      </c>
      <c r="B4" s="10">
        <f>MONTH(ventas[[#This Row],[Fecha]])</f>
        <v>1</v>
      </c>
      <c r="C4" s="10">
        <f>YEAR(ventas[[#This Row],[Fecha]])</f>
        <v>2020</v>
      </c>
      <c r="D4" t="s">
        <v>6</v>
      </c>
      <c r="E4" t="s">
        <v>11</v>
      </c>
      <c r="F4" t="s">
        <v>12</v>
      </c>
      <c r="G4" s="7">
        <v>115952.31648000002</v>
      </c>
      <c r="H4" s="7">
        <v>86274.044999999998</v>
      </c>
      <c r="I4" s="8">
        <f>ventas[[#This Row],[Ingresos]]-ventas[[#This Row],[Gastos]]</f>
        <v>29678.271480000025</v>
      </c>
    </row>
    <row r="5" spans="1:9" x14ac:dyDescent="0.25">
      <c r="A5" s="1">
        <v>43831</v>
      </c>
      <c r="B5" s="10">
        <f>MONTH(ventas[[#This Row],[Fecha]])</f>
        <v>1</v>
      </c>
      <c r="C5" s="10">
        <f>YEAR(ventas[[#This Row],[Fecha]])</f>
        <v>2020</v>
      </c>
      <c r="D5" t="s">
        <v>13</v>
      </c>
      <c r="E5" t="s">
        <v>14</v>
      </c>
      <c r="F5" t="s">
        <v>15</v>
      </c>
      <c r="G5" s="7">
        <v>132046.20000000001</v>
      </c>
      <c r="H5" s="7">
        <v>111150</v>
      </c>
      <c r="I5" s="8">
        <f>ventas[[#This Row],[Ingresos]]-ventas[[#This Row],[Gastos]]</f>
        <v>20896.200000000012</v>
      </c>
    </row>
    <row r="6" spans="1:9" x14ac:dyDescent="0.25">
      <c r="A6" s="1">
        <v>43831</v>
      </c>
      <c r="B6" s="10">
        <f>MONTH(ventas[[#This Row],[Fecha]])</f>
        <v>1</v>
      </c>
      <c r="C6" s="10">
        <f>YEAR(ventas[[#This Row],[Fecha]])</f>
        <v>2020</v>
      </c>
      <c r="D6" t="s">
        <v>16</v>
      </c>
      <c r="E6" t="s">
        <v>14</v>
      </c>
      <c r="F6" t="s">
        <v>17</v>
      </c>
      <c r="G6" s="7">
        <v>19914.876</v>
      </c>
      <c r="H6" s="7">
        <v>15398.1</v>
      </c>
      <c r="I6" s="8">
        <f>ventas[[#This Row],[Ingresos]]-ventas[[#This Row],[Gastos]]</f>
        <v>4516.7759999999998</v>
      </c>
    </row>
    <row r="7" spans="1:9" x14ac:dyDescent="0.25">
      <c r="A7" s="1">
        <v>43833</v>
      </c>
      <c r="B7" s="10">
        <f>MONTH(ventas[[#This Row],[Fecha]])</f>
        <v>1</v>
      </c>
      <c r="C7" s="10">
        <f>YEAR(ventas[[#This Row],[Fecha]])</f>
        <v>2020</v>
      </c>
      <c r="D7" t="s">
        <v>13</v>
      </c>
      <c r="E7" t="s">
        <v>11</v>
      </c>
      <c r="F7" t="s">
        <v>12</v>
      </c>
      <c r="G7" s="7">
        <v>598878</v>
      </c>
      <c r="H7" s="7">
        <v>453960</v>
      </c>
      <c r="I7" s="8">
        <f>ventas[[#This Row],[Ingresos]]-ventas[[#This Row],[Gastos]]</f>
        <v>144918</v>
      </c>
    </row>
    <row r="8" spans="1:9" x14ac:dyDescent="0.25">
      <c r="A8" s="1">
        <v>43833</v>
      </c>
      <c r="B8" s="10">
        <f>MONTH(ventas[[#This Row],[Fecha]])</f>
        <v>1</v>
      </c>
      <c r="C8" s="10">
        <f>YEAR(ventas[[#This Row],[Fecha]])</f>
        <v>2020</v>
      </c>
      <c r="D8" t="s">
        <v>18</v>
      </c>
      <c r="E8" t="s">
        <v>9</v>
      </c>
      <c r="F8" t="s">
        <v>15</v>
      </c>
      <c r="G8" s="7">
        <v>667715.4</v>
      </c>
      <c r="H8" s="7">
        <v>562050</v>
      </c>
      <c r="I8" s="8">
        <f>ventas[[#This Row],[Ingresos]]-ventas[[#This Row],[Gastos]]</f>
        <v>105665.40000000002</v>
      </c>
    </row>
    <row r="9" spans="1:9" x14ac:dyDescent="0.25">
      <c r="A9" s="1">
        <v>43834</v>
      </c>
      <c r="B9" s="10">
        <f>MONTH(ventas[[#This Row],[Fecha]])</f>
        <v>1</v>
      </c>
      <c r="C9" s="10">
        <f>YEAR(ventas[[#This Row],[Fecha]])</f>
        <v>2020</v>
      </c>
      <c r="D9" t="s">
        <v>19</v>
      </c>
      <c r="E9" t="s">
        <v>7</v>
      </c>
      <c r="F9" t="s">
        <v>12</v>
      </c>
      <c r="G9" s="7">
        <v>45046.8</v>
      </c>
      <c r="H9" s="7">
        <v>23220</v>
      </c>
      <c r="I9" s="8">
        <f>ventas[[#This Row],[Ingresos]]-ventas[[#This Row],[Gastos]]</f>
        <v>21826.800000000003</v>
      </c>
    </row>
    <row r="10" spans="1:9" x14ac:dyDescent="0.25">
      <c r="A10" s="1">
        <v>43834</v>
      </c>
      <c r="B10" s="10">
        <f>MONTH(ventas[[#This Row],[Fecha]])</f>
        <v>1</v>
      </c>
      <c r="C10" s="10">
        <f>YEAR(ventas[[#This Row],[Fecha]])</f>
        <v>2020</v>
      </c>
      <c r="D10" t="s">
        <v>16</v>
      </c>
      <c r="E10" t="s">
        <v>11</v>
      </c>
      <c r="F10" t="s">
        <v>12</v>
      </c>
      <c r="G10" s="7">
        <v>125697.31199999999</v>
      </c>
      <c r="H10" s="7">
        <v>67579.199999999997</v>
      </c>
      <c r="I10" s="8">
        <f>ventas[[#This Row],[Ingresos]]-ventas[[#This Row],[Gastos]]</f>
        <v>58118.111999999994</v>
      </c>
    </row>
    <row r="11" spans="1:9" x14ac:dyDescent="0.25">
      <c r="A11" s="1">
        <v>43835</v>
      </c>
      <c r="B11" s="10">
        <f>MONTH(ventas[[#This Row],[Fecha]])</f>
        <v>1</v>
      </c>
      <c r="C11" s="10">
        <f>YEAR(ventas[[#This Row],[Fecha]])</f>
        <v>2020</v>
      </c>
      <c r="D11" t="s">
        <v>18</v>
      </c>
      <c r="E11" t="s">
        <v>20</v>
      </c>
      <c r="F11" t="s">
        <v>10</v>
      </c>
      <c r="G11" s="7">
        <v>193895.30769230769</v>
      </c>
      <c r="H11" s="7">
        <v>179245.44</v>
      </c>
      <c r="I11" s="8">
        <f>ventas[[#This Row],[Ingresos]]-ventas[[#This Row],[Gastos]]</f>
        <v>14649.867692307686</v>
      </c>
    </row>
    <row r="12" spans="1:9" x14ac:dyDescent="0.25">
      <c r="A12" s="1">
        <v>43835</v>
      </c>
      <c r="B12" s="10">
        <f>MONTH(ventas[[#This Row],[Fecha]])</f>
        <v>1</v>
      </c>
      <c r="C12" s="10">
        <f>YEAR(ventas[[#This Row],[Fecha]])</f>
        <v>2020</v>
      </c>
      <c r="D12" t="s">
        <v>16</v>
      </c>
      <c r="E12" t="s">
        <v>7</v>
      </c>
      <c r="F12" t="s">
        <v>17</v>
      </c>
      <c r="G12" s="7">
        <v>23523.048000000003</v>
      </c>
      <c r="H12" s="7">
        <v>18970.2</v>
      </c>
      <c r="I12" s="8">
        <f>ventas[[#This Row],[Ingresos]]-ventas[[#This Row],[Gastos]]</f>
        <v>4552.8480000000018</v>
      </c>
    </row>
    <row r="13" spans="1:9" x14ac:dyDescent="0.25">
      <c r="A13" s="1">
        <v>43837</v>
      </c>
      <c r="B13" s="10">
        <f>MONTH(ventas[[#This Row],[Fecha]])</f>
        <v>1</v>
      </c>
      <c r="C13" s="10">
        <f>YEAR(ventas[[#This Row],[Fecha]])</f>
        <v>2020</v>
      </c>
      <c r="D13" t="s">
        <v>13</v>
      </c>
      <c r="E13" t="s">
        <v>9</v>
      </c>
      <c r="F13" t="s">
        <v>10</v>
      </c>
      <c r="G13" s="7">
        <v>249243.75</v>
      </c>
      <c r="H13" s="7">
        <v>227880</v>
      </c>
      <c r="I13" s="8">
        <f>ventas[[#This Row],[Ingresos]]-ventas[[#This Row],[Gastos]]</f>
        <v>21363.75</v>
      </c>
    </row>
    <row r="14" spans="1:9" x14ac:dyDescent="0.25">
      <c r="A14" s="1">
        <v>43837</v>
      </c>
      <c r="B14" s="10">
        <f>MONTH(ventas[[#This Row],[Fecha]])</f>
        <v>1</v>
      </c>
      <c r="C14" s="10">
        <f>YEAR(ventas[[#This Row],[Fecha]])</f>
        <v>2020</v>
      </c>
      <c r="D14" t="s">
        <v>13</v>
      </c>
      <c r="E14" t="s">
        <v>9</v>
      </c>
      <c r="F14" t="s">
        <v>17</v>
      </c>
      <c r="G14" s="7">
        <v>4590</v>
      </c>
      <c r="H14" s="7">
        <v>4050</v>
      </c>
      <c r="I14" s="8">
        <f>ventas[[#This Row],[Ingresos]]-ventas[[#This Row],[Gastos]]</f>
        <v>540</v>
      </c>
    </row>
    <row r="15" spans="1:9" x14ac:dyDescent="0.25">
      <c r="A15" s="1">
        <v>43838</v>
      </c>
      <c r="B15" s="10">
        <f>MONTH(ventas[[#This Row],[Fecha]])</f>
        <v>1</v>
      </c>
      <c r="C15" s="10">
        <f>YEAR(ventas[[#This Row],[Fecha]])</f>
        <v>2020</v>
      </c>
      <c r="D15" t="s">
        <v>19</v>
      </c>
      <c r="E15" t="s">
        <v>11</v>
      </c>
      <c r="F15" t="s">
        <v>10</v>
      </c>
      <c r="G15" s="7">
        <v>214808.36538461538</v>
      </c>
      <c r="H15" s="7">
        <v>184248</v>
      </c>
      <c r="I15" s="8">
        <f>ventas[[#This Row],[Ingresos]]-ventas[[#This Row],[Gastos]]</f>
        <v>30560.365384615376</v>
      </c>
    </row>
    <row r="16" spans="1:9" x14ac:dyDescent="0.25">
      <c r="A16" s="1">
        <v>43839</v>
      </c>
      <c r="B16" s="10">
        <f>MONTH(ventas[[#This Row],[Fecha]])</f>
        <v>1</v>
      </c>
      <c r="C16" s="10">
        <f>YEAR(ventas[[#This Row],[Fecha]])</f>
        <v>2020</v>
      </c>
      <c r="D16" t="s">
        <v>13</v>
      </c>
      <c r="E16" t="s">
        <v>14</v>
      </c>
      <c r="F16" t="s">
        <v>15</v>
      </c>
      <c r="G16" s="7">
        <v>418586.45400000003</v>
      </c>
      <c r="H16" s="7">
        <v>352345.5</v>
      </c>
      <c r="I16" s="8">
        <f>ventas[[#This Row],[Ingresos]]-ventas[[#This Row],[Gastos]]</f>
        <v>66240.954000000027</v>
      </c>
    </row>
    <row r="17" spans="1:9" x14ac:dyDescent="0.25">
      <c r="A17" s="1">
        <v>43840</v>
      </c>
      <c r="B17" s="10">
        <f>MONTH(ventas[[#This Row],[Fecha]])</f>
        <v>1</v>
      </c>
      <c r="C17" s="10">
        <f>YEAR(ventas[[#This Row],[Fecha]])</f>
        <v>2020</v>
      </c>
      <c r="D17" t="s">
        <v>13</v>
      </c>
      <c r="E17" t="s">
        <v>7</v>
      </c>
      <c r="F17" t="s">
        <v>10</v>
      </c>
      <c r="G17" s="7">
        <v>314921.25</v>
      </c>
      <c r="H17" s="7">
        <v>304668</v>
      </c>
      <c r="I17" s="8">
        <f>ventas[[#This Row],[Ingresos]]-ventas[[#This Row],[Gastos]]</f>
        <v>10253.25</v>
      </c>
    </row>
    <row r="18" spans="1:9" x14ac:dyDescent="0.25">
      <c r="A18" s="1">
        <v>43840</v>
      </c>
      <c r="B18" s="10">
        <f>MONTH(ventas[[#This Row],[Fecha]])</f>
        <v>1</v>
      </c>
      <c r="C18" s="10">
        <f>YEAR(ventas[[#This Row],[Fecha]])</f>
        <v>2020</v>
      </c>
      <c r="D18" t="s">
        <v>16</v>
      </c>
      <c r="E18" t="s">
        <v>9</v>
      </c>
      <c r="F18" t="s">
        <v>12</v>
      </c>
      <c r="G18" s="7">
        <v>16599.239999999998</v>
      </c>
      <c r="H18" s="7">
        <v>8469</v>
      </c>
      <c r="I18" s="8">
        <f>ventas[[#This Row],[Ingresos]]-ventas[[#This Row],[Gastos]]</f>
        <v>8130.239999999998</v>
      </c>
    </row>
    <row r="19" spans="1:9" x14ac:dyDescent="0.25">
      <c r="A19" s="1">
        <v>43841</v>
      </c>
      <c r="B19" s="10">
        <f>MONTH(ventas[[#This Row],[Fecha]])</f>
        <v>1</v>
      </c>
      <c r="C19" s="10">
        <f>YEAR(ventas[[#This Row],[Fecha]])</f>
        <v>2020</v>
      </c>
      <c r="D19" t="s">
        <v>18</v>
      </c>
      <c r="E19" t="s">
        <v>7</v>
      </c>
      <c r="F19" t="s">
        <v>10</v>
      </c>
      <c r="G19" s="7">
        <v>853357.5865384615</v>
      </c>
      <c r="H19" s="7">
        <v>788881.68</v>
      </c>
      <c r="I19" s="8">
        <f>ventas[[#This Row],[Ingresos]]-ventas[[#This Row],[Gastos]]</f>
        <v>64475.906538461451</v>
      </c>
    </row>
    <row r="20" spans="1:9" x14ac:dyDescent="0.25">
      <c r="A20" s="1">
        <v>43841</v>
      </c>
      <c r="B20" s="10">
        <f>MONTH(ventas[[#This Row],[Fecha]])</f>
        <v>1</v>
      </c>
      <c r="C20" s="10">
        <f>YEAR(ventas[[#This Row],[Fecha]])</f>
        <v>2020</v>
      </c>
      <c r="D20" t="s">
        <v>16</v>
      </c>
      <c r="E20" t="s">
        <v>9</v>
      </c>
      <c r="F20" t="s">
        <v>15</v>
      </c>
      <c r="G20" s="7">
        <v>1883912.9040000001</v>
      </c>
      <c r="H20" s="7">
        <v>1688094</v>
      </c>
      <c r="I20" s="8">
        <f>ventas[[#This Row],[Ingresos]]-ventas[[#This Row],[Gastos]]</f>
        <v>195818.9040000001</v>
      </c>
    </row>
    <row r="21" spans="1:9" x14ac:dyDescent="0.25">
      <c r="A21" s="1">
        <v>43843</v>
      </c>
      <c r="B21" s="10">
        <f>MONTH(ventas[[#This Row],[Fecha]])</f>
        <v>1</v>
      </c>
      <c r="C21" s="10">
        <f>YEAR(ventas[[#This Row],[Fecha]])</f>
        <v>2020</v>
      </c>
      <c r="D21" t="s">
        <v>16</v>
      </c>
      <c r="E21" t="s">
        <v>14</v>
      </c>
      <c r="F21" t="s">
        <v>10</v>
      </c>
      <c r="G21" s="7">
        <v>39440.769230769234</v>
      </c>
      <c r="H21" s="7">
        <v>17091</v>
      </c>
      <c r="I21" s="8">
        <f>ventas[[#This Row],[Ingresos]]-ventas[[#This Row],[Gastos]]</f>
        <v>22349.769230769234</v>
      </c>
    </row>
    <row r="22" spans="1:9" x14ac:dyDescent="0.25">
      <c r="A22" s="1">
        <v>43844</v>
      </c>
      <c r="B22" s="10">
        <f>MONTH(ventas[[#This Row],[Fecha]])</f>
        <v>1</v>
      </c>
      <c r="C22" s="10">
        <f>YEAR(ventas[[#This Row],[Fecha]])</f>
        <v>2020</v>
      </c>
      <c r="D22" t="s">
        <v>13</v>
      </c>
      <c r="E22" t="s">
        <v>9</v>
      </c>
      <c r="F22" t="s">
        <v>8</v>
      </c>
      <c r="G22" s="7">
        <v>112706.1</v>
      </c>
      <c r="H22" s="7">
        <v>75137.400000000009</v>
      </c>
      <c r="I22" s="8">
        <f>ventas[[#This Row],[Ingresos]]-ventas[[#This Row],[Gastos]]</f>
        <v>37568.699999999997</v>
      </c>
    </row>
    <row r="23" spans="1:9" x14ac:dyDescent="0.25">
      <c r="A23" s="1">
        <v>43844</v>
      </c>
      <c r="B23" s="10">
        <f>MONTH(ventas[[#This Row],[Fecha]])</f>
        <v>1</v>
      </c>
      <c r="C23" s="10">
        <f>YEAR(ventas[[#This Row],[Fecha]])</f>
        <v>2020</v>
      </c>
      <c r="D23" t="s">
        <v>19</v>
      </c>
      <c r="E23" t="s">
        <v>7</v>
      </c>
      <c r="F23" t="s">
        <v>12</v>
      </c>
      <c r="G23" s="7">
        <v>26631.360000000001</v>
      </c>
      <c r="H23" s="7">
        <v>13315.68</v>
      </c>
      <c r="I23" s="8">
        <f>ventas[[#This Row],[Ingresos]]-ventas[[#This Row],[Gastos]]</f>
        <v>13315.68</v>
      </c>
    </row>
    <row r="24" spans="1:9" x14ac:dyDescent="0.25">
      <c r="A24" s="1">
        <v>43845</v>
      </c>
      <c r="B24" s="10">
        <f>MONTH(ventas[[#This Row],[Fecha]])</f>
        <v>1</v>
      </c>
      <c r="C24" s="10">
        <f>YEAR(ventas[[#This Row],[Fecha]])</f>
        <v>2020</v>
      </c>
      <c r="D24" t="s">
        <v>13</v>
      </c>
      <c r="E24" t="s">
        <v>14</v>
      </c>
      <c r="F24" t="s">
        <v>17</v>
      </c>
      <c r="G24" s="7">
        <v>68646.29472000002</v>
      </c>
      <c r="H24" s="7">
        <v>53077.031999999999</v>
      </c>
      <c r="I24" s="8">
        <f>ventas[[#This Row],[Ingresos]]-ventas[[#This Row],[Gastos]]</f>
        <v>15569.262720000021</v>
      </c>
    </row>
    <row r="25" spans="1:9" x14ac:dyDescent="0.25">
      <c r="A25" s="1">
        <v>43846</v>
      </c>
      <c r="B25" s="10">
        <f>MONTH(ventas[[#This Row],[Fecha]])</f>
        <v>1</v>
      </c>
      <c r="C25" s="10">
        <f>YEAR(ventas[[#This Row],[Fecha]])</f>
        <v>2020</v>
      </c>
      <c r="D25" t="s">
        <v>6</v>
      </c>
      <c r="E25" t="s">
        <v>11</v>
      </c>
      <c r="F25" t="s">
        <v>12</v>
      </c>
      <c r="G25" s="7">
        <v>29326.345650000003</v>
      </c>
      <c r="H25" s="7">
        <v>22524.075000000001</v>
      </c>
      <c r="I25" s="8">
        <f>ventas[[#This Row],[Ingresos]]-ventas[[#This Row],[Gastos]]</f>
        <v>6802.2706500000022</v>
      </c>
    </row>
    <row r="26" spans="1:9" x14ac:dyDescent="0.25">
      <c r="A26" s="1">
        <v>43847</v>
      </c>
      <c r="B26" s="10">
        <f>MONTH(ventas[[#This Row],[Fecha]])</f>
        <v>1</v>
      </c>
      <c r="C26" s="10">
        <f>YEAR(ventas[[#This Row],[Fecha]])</f>
        <v>2020</v>
      </c>
      <c r="D26" t="s">
        <v>6</v>
      </c>
      <c r="E26" t="s">
        <v>14</v>
      </c>
      <c r="F26" t="s">
        <v>10</v>
      </c>
      <c r="G26" s="7">
        <v>113345.48076923077</v>
      </c>
      <c r="H26" s="7">
        <v>96228</v>
      </c>
      <c r="I26" s="8">
        <f>ventas[[#This Row],[Ingresos]]-ventas[[#This Row],[Gastos]]</f>
        <v>17117.480769230766</v>
      </c>
    </row>
    <row r="27" spans="1:9" x14ac:dyDescent="0.25">
      <c r="A27" s="1">
        <v>43847</v>
      </c>
      <c r="B27" s="10">
        <f>MONTH(ventas[[#This Row],[Fecha]])</f>
        <v>1</v>
      </c>
      <c r="C27" s="10">
        <f>YEAR(ventas[[#This Row],[Fecha]])</f>
        <v>2020</v>
      </c>
      <c r="D27" t="s">
        <v>16</v>
      </c>
      <c r="E27" t="s">
        <v>20</v>
      </c>
      <c r="F27" t="s">
        <v>15</v>
      </c>
      <c r="G27" s="7">
        <v>325306.8</v>
      </c>
      <c r="H27" s="7">
        <v>297900</v>
      </c>
      <c r="I27" s="8">
        <f>ventas[[#This Row],[Ingresos]]-ventas[[#This Row],[Gastos]]</f>
        <v>27406.799999999988</v>
      </c>
    </row>
    <row r="28" spans="1:9" x14ac:dyDescent="0.25">
      <c r="A28" s="1">
        <v>43848</v>
      </c>
      <c r="B28" s="10">
        <f>MONTH(ventas[[#This Row],[Fecha]])</f>
        <v>1</v>
      </c>
      <c r="C28" s="10">
        <f>YEAR(ventas[[#This Row],[Fecha]])</f>
        <v>2020</v>
      </c>
      <c r="D28" t="s">
        <v>18</v>
      </c>
      <c r="E28" t="s">
        <v>7</v>
      </c>
      <c r="F28" t="s">
        <v>8</v>
      </c>
      <c r="G28" s="7">
        <v>30270.239999999998</v>
      </c>
      <c r="H28" s="7">
        <v>22932</v>
      </c>
      <c r="I28" s="8">
        <f>ventas[[#This Row],[Ingresos]]-ventas[[#This Row],[Gastos]]</f>
        <v>7338.239999999998</v>
      </c>
    </row>
    <row r="29" spans="1:9" x14ac:dyDescent="0.25">
      <c r="A29" s="1">
        <v>43849</v>
      </c>
      <c r="B29" s="10">
        <f>MONTH(ventas[[#This Row],[Fecha]])</f>
        <v>1</v>
      </c>
      <c r="C29" s="10">
        <f>YEAR(ventas[[#This Row],[Fecha]])</f>
        <v>2020</v>
      </c>
      <c r="D29" t="s">
        <v>18</v>
      </c>
      <c r="E29" t="s">
        <v>20</v>
      </c>
      <c r="F29" t="s">
        <v>17</v>
      </c>
      <c r="G29" s="7">
        <v>37634.511600000005</v>
      </c>
      <c r="H29" s="7">
        <v>33206.922000000006</v>
      </c>
      <c r="I29" s="8">
        <f>ventas[[#This Row],[Ingresos]]-ventas[[#This Row],[Gastos]]</f>
        <v>4427.5895999999993</v>
      </c>
    </row>
    <row r="30" spans="1:9" x14ac:dyDescent="0.25">
      <c r="A30" s="1">
        <v>43850</v>
      </c>
      <c r="B30" s="10">
        <f>MONTH(ventas[[#This Row],[Fecha]])</f>
        <v>1</v>
      </c>
      <c r="C30" s="10">
        <f>YEAR(ventas[[#This Row],[Fecha]])</f>
        <v>2020</v>
      </c>
      <c r="D30" t="s">
        <v>19</v>
      </c>
      <c r="E30" t="s">
        <v>14</v>
      </c>
      <c r="F30" t="s">
        <v>8</v>
      </c>
      <c r="G30" s="7">
        <v>49630.320000000007</v>
      </c>
      <c r="H30" s="7">
        <v>33086.880000000005</v>
      </c>
      <c r="I30" s="8">
        <f>ventas[[#This Row],[Ingresos]]-ventas[[#This Row],[Gastos]]</f>
        <v>16543.440000000002</v>
      </c>
    </row>
    <row r="31" spans="1:9" x14ac:dyDescent="0.25">
      <c r="A31" s="1">
        <v>43850</v>
      </c>
      <c r="B31" s="10">
        <f>MONTH(ventas[[#This Row],[Fecha]])</f>
        <v>1</v>
      </c>
      <c r="C31" s="10">
        <f>YEAR(ventas[[#This Row],[Fecha]])</f>
        <v>2020</v>
      </c>
      <c r="D31" t="s">
        <v>19</v>
      </c>
      <c r="E31" t="s">
        <v>11</v>
      </c>
      <c r="F31" t="s">
        <v>10</v>
      </c>
      <c r="G31" s="7">
        <v>549917.30769230775</v>
      </c>
      <c r="H31" s="7">
        <v>354042</v>
      </c>
      <c r="I31" s="8">
        <f>ventas[[#This Row],[Ingresos]]-ventas[[#This Row],[Gastos]]</f>
        <v>195875.30769230775</v>
      </c>
    </row>
    <row r="32" spans="1:9" x14ac:dyDescent="0.25">
      <c r="A32" s="1">
        <v>43850</v>
      </c>
      <c r="B32" s="10">
        <f>MONTH(ventas[[#This Row],[Fecha]])</f>
        <v>1</v>
      </c>
      <c r="C32" s="10">
        <f>YEAR(ventas[[#This Row],[Fecha]])</f>
        <v>2020</v>
      </c>
      <c r="D32" t="s">
        <v>6</v>
      </c>
      <c r="E32" t="s">
        <v>7</v>
      </c>
      <c r="F32" t="s">
        <v>17</v>
      </c>
      <c r="G32" s="7">
        <v>147622.54374000002</v>
      </c>
      <c r="H32" s="7">
        <v>119050.43849999999</v>
      </c>
      <c r="I32" s="8">
        <f>ventas[[#This Row],[Ingresos]]-ventas[[#This Row],[Gastos]]</f>
        <v>28572.105240000034</v>
      </c>
    </row>
    <row r="33" spans="1:9" x14ac:dyDescent="0.25">
      <c r="A33" s="1">
        <v>43851</v>
      </c>
      <c r="B33" s="10">
        <f>MONTH(ventas[[#This Row],[Fecha]])</f>
        <v>1</v>
      </c>
      <c r="C33" s="10">
        <f>YEAR(ventas[[#This Row],[Fecha]])</f>
        <v>2020</v>
      </c>
      <c r="D33" t="s">
        <v>19</v>
      </c>
      <c r="E33" t="s">
        <v>9</v>
      </c>
      <c r="F33" t="s">
        <v>10</v>
      </c>
      <c r="G33" s="7">
        <v>271753.37740384619</v>
      </c>
      <c r="H33" s="7">
        <v>265998.60000000003</v>
      </c>
      <c r="I33" s="8">
        <f>ventas[[#This Row],[Ingresos]]-ventas[[#This Row],[Gastos]]</f>
        <v>5754.7774038461503</v>
      </c>
    </row>
    <row r="34" spans="1:9" x14ac:dyDescent="0.25">
      <c r="A34" s="1">
        <v>43851</v>
      </c>
      <c r="B34" s="10">
        <f>MONTH(ventas[[#This Row],[Fecha]])</f>
        <v>1</v>
      </c>
      <c r="C34" s="10">
        <f>YEAR(ventas[[#This Row],[Fecha]])</f>
        <v>2020</v>
      </c>
      <c r="D34" t="s">
        <v>19</v>
      </c>
      <c r="E34" t="s">
        <v>9</v>
      </c>
      <c r="F34" t="s">
        <v>17</v>
      </c>
      <c r="G34" s="7">
        <v>17444.7</v>
      </c>
      <c r="H34" s="7">
        <v>14377.5</v>
      </c>
      <c r="I34" s="8">
        <f>ventas[[#This Row],[Ingresos]]-ventas[[#This Row],[Gastos]]</f>
        <v>3067.2000000000007</v>
      </c>
    </row>
    <row r="35" spans="1:9" x14ac:dyDescent="0.25">
      <c r="A35" s="1">
        <v>43852</v>
      </c>
      <c r="B35" s="10">
        <f>MONTH(ventas[[#This Row],[Fecha]])</f>
        <v>1</v>
      </c>
      <c r="C35" s="10">
        <f>YEAR(ventas[[#This Row],[Fecha]])</f>
        <v>2020</v>
      </c>
      <c r="D35" t="s">
        <v>19</v>
      </c>
      <c r="E35" t="s">
        <v>11</v>
      </c>
      <c r="F35" t="s">
        <v>8</v>
      </c>
      <c r="G35" s="7">
        <v>12163.0005</v>
      </c>
      <c r="H35" s="7">
        <v>9009.630000000001</v>
      </c>
      <c r="I35" s="8">
        <f>ventas[[#This Row],[Ingresos]]-ventas[[#This Row],[Gastos]]</f>
        <v>3153.3704999999991</v>
      </c>
    </row>
    <row r="36" spans="1:9" x14ac:dyDescent="0.25">
      <c r="A36" s="1">
        <v>43853</v>
      </c>
      <c r="B36" s="10">
        <f>MONTH(ventas[[#This Row],[Fecha]])</f>
        <v>1</v>
      </c>
      <c r="C36" s="10">
        <f>YEAR(ventas[[#This Row],[Fecha]])</f>
        <v>2020</v>
      </c>
      <c r="D36" t="s">
        <v>13</v>
      </c>
      <c r="E36" t="s">
        <v>14</v>
      </c>
      <c r="F36" t="s">
        <v>17</v>
      </c>
      <c r="G36" s="7">
        <v>3852.3599999999997</v>
      </c>
      <c r="H36" s="7">
        <v>3321</v>
      </c>
      <c r="I36" s="8">
        <f>ventas[[#This Row],[Ingresos]]-ventas[[#This Row],[Gastos]]</f>
        <v>531.35999999999967</v>
      </c>
    </row>
    <row r="37" spans="1:9" x14ac:dyDescent="0.25">
      <c r="A37" s="1">
        <v>43854</v>
      </c>
      <c r="B37" s="10">
        <f>MONTH(ventas[[#This Row],[Fecha]])</f>
        <v>1</v>
      </c>
      <c r="C37" s="10">
        <f>YEAR(ventas[[#This Row],[Fecha]])</f>
        <v>2020</v>
      </c>
      <c r="D37" t="s">
        <v>13</v>
      </c>
      <c r="E37" t="s">
        <v>20</v>
      </c>
      <c r="F37" t="s">
        <v>12</v>
      </c>
      <c r="G37" s="7">
        <v>55172.719799999999</v>
      </c>
      <c r="H37" s="7">
        <v>30995.910000000003</v>
      </c>
      <c r="I37" s="8">
        <f>ventas[[#This Row],[Ingresos]]-ventas[[#This Row],[Gastos]]</f>
        <v>24176.809799999995</v>
      </c>
    </row>
    <row r="38" spans="1:9" x14ac:dyDescent="0.25">
      <c r="A38" s="1">
        <v>43854</v>
      </c>
      <c r="B38" s="10">
        <f>MONTH(ventas[[#This Row],[Fecha]])</f>
        <v>1</v>
      </c>
      <c r="C38" s="10">
        <f>YEAR(ventas[[#This Row],[Fecha]])</f>
        <v>2020</v>
      </c>
      <c r="D38" t="s">
        <v>18</v>
      </c>
      <c r="E38" t="s">
        <v>11</v>
      </c>
      <c r="F38" t="s">
        <v>17</v>
      </c>
      <c r="G38" s="7">
        <v>48100.37904</v>
      </c>
      <c r="H38" s="7">
        <v>38377.962</v>
      </c>
      <c r="I38" s="8">
        <f>ventas[[#This Row],[Ingresos]]-ventas[[#This Row],[Gastos]]</f>
        <v>9722.4170400000003</v>
      </c>
    </row>
    <row r="39" spans="1:9" x14ac:dyDescent="0.25">
      <c r="A39" s="1">
        <v>43854</v>
      </c>
      <c r="B39" s="10">
        <f>MONTH(ventas[[#This Row],[Fecha]])</f>
        <v>1</v>
      </c>
      <c r="C39" s="10">
        <f>YEAR(ventas[[#This Row],[Fecha]])</f>
        <v>2020</v>
      </c>
      <c r="D39" t="s">
        <v>13</v>
      </c>
      <c r="E39" t="s">
        <v>9</v>
      </c>
      <c r="F39" t="s">
        <v>17</v>
      </c>
      <c r="G39" s="7">
        <v>42070.298400000007</v>
      </c>
      <c r="H39" s="7">
        <v>33927.660000000003</v>
      </c>
      <c r="I39" s="8">
        <f>ventas[[#This Row],[Ingresos]]-ventas[[#This Row],[Gastos]]</f>
        <v>8142.6384000000035</v>
      </c>
    </row>
    <row r="40" spans="1:9" x14ac:dyDescent="0.25">
      <c r="A40" s="1">
        <v>43856</v>
      </c>
      <c r="B40" s="10">
        <f>MONTH(ventas[[#This Row],[Fecha]])</f>
        <v>1</v>
      </c>
      <c r="C40" s="10">
        <f>YEAR(ventas[[#This Row],[Fecha]])</f>
        <v>2020</v>
      </c>
      <c r="D40" t="s">
        <v>18</v>
      </c>
      <c r="E40" t="s">
        <v>14</v>
      </c>
      <c r="F40" t="s">
        <v>15</v>
      </c>
      <c r="G40" s="7">
        <v>590733</v>
      </c>
      <c r="H40" s="7">
        <v>579150</v>
      </c>
      <c r="I40" s="8">
        <f>ventas[[#This Row],[Ingresos]]-ventas[[#This Row],[Gastos]]</f>
        <v>11583</v>
      </c>
    </row>
    <row r="41" spans="1:9" x14ac:dyDescent="0.25">
      <c r="A41" s="1">
        <v>43857</v>
      </c>
      <c r="B41" s="10">
        <f>MONTH(ventas[[#This Row],[Fecha]])</f>
        <v>1</v>
      </c>
      <c r="C41" s="10">
        <f>YEAR(ventas[[#This Row],[Fecha]])</f>
        <v>2020</v>
      </c>
      <c r="D41" t="s">
        <v>18</v>
      </c>
      <c r="E41" t="s">
        <v>7</v>
      </c>
      <c r="F41" t="s">
        <v>12</v>
      </c>
      <c r="G41" s="7">
        <v>92277.208799999993</v>
      </c>
      <c r="H41" s="7">
        <v>53649.54</v>
      </c>
      <c r="I41" s="8">
        <f>ventas[[#This Row],[Ingresos]]-ventas[[#This Row],[Gastos]]</f>
        <v>38627.668799999992</v>
      </c>
    </row>
    <row r="42" spans="1:9" x14ac:dyDescent="0.25">
      <c r="A42" s="1">
        <v>43858</v>
      </c>
      <c r="B42" s="10">
        <f>MONTH(ventas[[#This Row],[Fecha]])</f>
        <v>1</v>
      </c>
      <c r="C42" s="10">
        <f>YEAR(ventas[[#This Row],[Fecha]])</f>
        <v>2020</v>
      </c>
      <c r="D42" t="s">
        <v>19</v>
      </c>
      <c r="E42" t="s">
        <v>9</v>
      </c>
      <c r="F42" t="s">
        <v>12</v>
      </c>
      <c r="G42" s="7">
        <v>401126.98500000004</v>
      </c>
      <c r="H42" s="7">
        <v>342505.8</v>
      </c>
      <c r="I42" s="8">
        <f>ventas[[#This Row],[Ingresos]]-ventas[[#This Row],[Gastos]]</f>
        <v>58621.185000000056</v>
      </c>
    </row>
    <row r="43" spans="1:9" x14ac:dyDescent="0.25">
      <c r="A43" s="1">
        <v>43858</v>
      </c>
      <c r="B43" s="10">
        <f>MONTH(ventas[[#This Row],[Fecha]])</f>
        <v>1</v>
      </c>
      <c r="C43" s="10">
        <f>YEAR(ventas[[#This Row],[Fecha]])</f>
        <v>2020</v>
      </c>
      <c r="D43" t="s">
        <v>13</v>
      </c>
      <c r="E43" t="s">
        <v>9</v>
      </c>
      <c r="F43" t="s">
        <v>12</v>
      </c>
      <c r="G43" s="7">
        <v>118571.07240000003</v>
      </c>
      <c r="H43" s="7">
        <v>68936.67</v>
      </c>
      <c r="I43" s="8">
        <f>ventas[[#This Row],[Ingresos]]-ventas[[#This Row],[Gastos]]</f>
        <v>49634.402400000035</v>
      </c>
    </row>
    <row r="44" spans="1:9" x14ac:dyDescent="0.25">
      <c r="A44" s="1">
        <v>43859</v>
      </c>
      <c r="B44" s="10">
        <f>MONTH(ventas[[#This Row],[Fecha]])</f>
        <v>1</v>
      </c>
      <c r="C44" s="10">
        <f>YEAR(ventas[[#This Row],[Fecha]])</f>
        <v>2020</v>
      </c>
      <c r="D44" t="s">
        <v>6</v>
      </c>
      <c r="E44" t="s">
        <v>20</v>
      </c>
      <c r="F44" t="s">
        <v>12</v>
      </c>
      <c r="G44" s="7">
        <v>721299.6</v>
      </c>
      <c r="H44" s="7">
        <v>615888</v>
      </c>
      <c r="I44" s="8">
        <f>ventas[[#This Row],[Ingresos]]-ventas[[#This Row],[Gastos]]</f>
        <v>105411.59999999998</v>
      </c>
    </row>
    <row r="45" spans="1:9" x14ac:dyDescent="0.25">
      <c r="A45" s="1">
        <v>43859</v>
      </c>
      <c r="B45" s="10">
        <f>MONTH(ventas[[#This Row],[Fecha]])</f>
        <v>1</v>
      </c>
      <c r="C45" s="10">
        <f>YEAR(ventas[[#This Row],[Fecha]])</f>
        <v>2020</v>
      </c>
      <c r="D45" t="s">
        <v>16</v>
      </c>
      <c r="E45" t="s">
        <v>11</v>
      </c>
      <c r="F45" t="s">
        <v>15</v>
      </c>
      <c r="G45" s="7">
        <v>547649.1</v>
      </c>
      <c r="H45" s="7">
        <v>490725</v>
      </c>
      <c r="I45" s="8">
        <f>ventas[[#This Row],[Ingresos]]-ventas[[#This Row],[Gastos]]</f>
        <v>56924.099999999977</v>
      </c>
    </row>
    <row r="46" spans="1:9" x14ac:dyDescent="0.25">
      <c r="A46" s="1">
        <v>43860</v>
      </c>
      <c r="B46" s="10">
        <f>MONTH(ventas[[#This Row],[Fecha]])</f>
        <v>1</v>
      </c>
      <c r="C46" s="10">
        <f>YEAR(ventas[[#This Row],[Fecha]])</f>
        <v>2020</v>
      </c>
      <c r="D46" t="s">
        <v>18</v>
      </c>
      <c r="E46" t="s">
        <v>7</v>
      </c>
      <c r="F46" t="s">
        <v>10</v>
      </c>
      <c r="G46" s="7">
        <v>311139.06923076924</v>
      </c>
      <c r="H46" s="7">
        <v>301008.96000000002</v>
      </c>
      <c r="I46" s="8">
        <f>ventas[[#This Row],[Ingresos]]-ventas[[#This Row],[Gastos]]</f>
        <v>10130.109230769216</v>
      </c>
    </row>
    <row r="47" spans="1:9" x14ac:dyDescent="0.25">
      <c r="A47" s="1">
        <v>43860</v>
      </c>
      <c r="B47" s="10">
        <f>MONTH(ventas[[#This Row],[Fecha]])</f>
        <v>1</v>
      </c>
      <c r="C47" s="10">
        <f>YEAR(ventas[[#This Row],[Fecha]])</f>
        <v>2020</v>
      </c>
      <c r="D47" t="s">
        <v>6</v>
      </c>
      <c r="E47" t="s">
        <v>7</v>
      </c>
      <c r="F47" t="s">
        <v>12</v>
      </c>
      <c r="G47" s="7">
        <v>2784216.4559999998</v>
      </c>
      <c r="H47" s="7">
        <v>2377327.6800000002</v>
      </c>
      <c r="I47" s="8">
        <f>ventas[[#This Row],[Ingresos]]-ventas[[#This Row],[Gastos]]</f>
        <v>406888.77599999961</v>
      </c>
    </row>
    <row r="48" spans="1:9" x14ac:dyDescent="0.25">
      <c r="A48" s="1">
        <v>43861</v>
      </c>
      <c r="B48" s="10">
        <f>MONTH(ventas[[#This Row],[Fecha]])</f>
        <v>1</v>
      </c>
      <c r="C48" s="10">
        <f>YEAR(ventas[[#This Row],[Fecha]])</f>
        <v>2020</v>
      </c>
      <c r="D48" t="s">
        <v>18</v>
      </c>
      <c r="E48" t="s">
        <v>11</v>
      </c>
      <c r="F48" t="s">
        <v>8</v>
      </c>
      <c r="G48" s="7">
        <v>16854.075000000001</v>
      </c>
      <c r="H48" s="7">
        <v>11236.050000000001</v>
      </c>
      <c r="I48" s="8">
        <f>ventas[[#This Row],[Ingresos]]-ventas[[#This Row],[Gastos]]</f>
        <v>5618.0249999999996</v>
      </c>
    </row>
    <row r="49" spans="1:9" x14ac:dyDescent="0.25">
      <c r="A49" s="1">
        <v>43861</v>
      </c>
      <c r="B49" s="10">
        <f>MONTH(ventas[[#This Row],[Fecha]])</f>
        <v>1</v>
      </c>
      <c r="C49" s="10">
        <f>YEAR(ventas[[#This Row],[Fecha]])</f>
        <v>2020</v>
      </c>
      <c r="D49" t="s">
        <v>18</v>
      </c>
      <c r="E49" t="s">
        <v>7</v>
      </c>
      <c r="F49" t="s">
        <v>8</v>
      </c>
      <c r="G49" s="7">
        <v>99493.069499999998</v>
      </c>
      <c r="H49" s="7">
        <v>76239.900000000009</v>
      </c>
      <c r="I49" s="8">
        <f>ventas[[#This Row],[Ingresos]]-ventas[[#This Row],[Gastos]]</f>
        <v>23253.169499999989</v>
      </c>
    </row>
    <row r="50" spans="1:9" x14ac:dyDescent="0.25">
      <c r="A50" s="1">
        <v>43861</v>
      </c>
      <c r="B50" s="10">
        <f>MONTH(ventas[[#This Row],[Fecha]])</f>
        <v>1</v>
      </c>
      <c r="C50" s="10">
        <f>YEAR(ventas[[#This Row],[Fecha]])</f>
        <v>2020</v>
      </c>
      <c r="D50" t="s">
        <v>19</v>
      </c>
      <c r="E50" t="s">
        <v>20</v>
      </c>
      <c r="F50" t="s">
        <v>8</v>
      </c>
      <c r="G50" s="7">
        <v>72371.631600000008</v>
      </c>
      <c r="H50" s="7">
        <v>56102.04</v>
      </c>
      <c r="I50" s="8">
        <f>ventas[[#This Row],[Ingresos]]-ventas[[#This Row],[Gastos]]</f>
        <v>16269.591600000007</v>
      </c>
    </row>
    <row r="51" spans="1:9" x14ac:dyDescent="0.25">
      <c r="A51" s="1">
        <v>43861</v>
      </c>
      <c r="B51" s="10">
        <f>MONTH(ventas[[#This Row],[Fecha]])</f>
        <v>1</v>
      </c>
      <c r="C51" s="10">
        <f>YEAR(ventas[[#This Row],[Fecha]])</f>
        <v>2020</v>
      </c>
      <c r="D51" t="s">
        <v>6</v>
      </c>
      <c r="E51" t="s">
        <v>7</v>
      </c>
      <c r="F51" t="s">
        <v>12</v>
      </c>
      <c r="G51" s="7">
        <v>67229.73000000001</v>
      </c>
      <c r="H51" s="7">
        <v>34654.5</v>
      </c>
      <c r="I51" s="8">
        <f>ventas[[#This Row],[Ingresos]]-ventas[[#This Row],[Gastos]]</f>
        <v>32575.23000000001</v>
      </c>
    </row>
    <row r="52" spans="1:9" x14ac:dyDescent="0.25">
      <c r="A52" s="1">
        <v>43861</v>
      </c>
      <c r="B52" s="10">
        <f>MONTH(ventas[[#This Row],[Fecha]])</f>
        <v>1</v>
      </c>
      <c r="C52" s="10">
        <f>YEAR(ventas[[#This Row],[Fecha]])</f>
        <v>2020</v>
      </c>
      <c r="D52" t="s">
        <v>16</v>
      </c>
      <c r="E52" t="s">
        <v>11</v>
      </c>
      <c r="F52" t="s">
        <v>12</v>
      </c>
      <c r="G52" s="7">
        <v>14776.776</v>
      </c>
      <c r="H52" s="7">
        <v>12132</v>
      </c>
      <c r="I52" s="8">
        <f>ventas[[#This Row],[Ingresos]]-ventas[[#This Row],[Gastos]]</f>
        <v>2644.7759999999998</v>
      </c>
    </row>
    <row r="53" spans="1:9" x14ac:dyDescent="0.25">
      <c r="A53" s="1">
        <v>43862</v>
      </c>
      <c r="B53" s="10">
        <f>MONTH(ventas[[#This Row],[Fecha]])</f>
        <v>2</v>
      </c>
      <c r="C53" s="10">
        <f>YEAR(ventas[[#This Row],[Fecha]])</f>
        <v>2020</v>
      </c>
      <c r="D53" t="s">
        <v>16</v>
      </c>
      <c r="E53" t="s">
        <v>9</v>
      </c>
      <c r="F53" t="s">
        <v>12</v>
      </c>
      <c r="G53" s="7">
        <v>8308.5660000000007</v>
      </c>
      <c r="H53" s="7">
        <v>6313.5</v>
      </c>
      <c r="I53" s="8">
        <f>ventas[[#This Row],[Ingresos]]-ventas[[#This Row],[Gastos]]</f>
        <v>1995.0660000000007</v>
      </c>
    </row>
    <row r="54" spans="1:9" x14ac:dyDescent="0.25">
      <c r="A54" s="1">
        <v>43862</v>
      </c>
      <c r="B54" s="10">
        <f>MONTH(ventas[[#This Row],[Fecha]])</f>
        <v>2</v>
      </c>
      <c r="C54" s="10">
        <f>YEAR(ventas[[#This Row],[Fecha]])</f>
        <v>2020</v>
      </c>
      <c r="D54" t="s">
        <v>18</v>
      </c>
      <c r="E54" t="s">
        <v>20</v>
      </c>
      <c r="F54" t="s">
        <v>12</v>
      </c>
      <c r="G54" s="7">
        <v>821303.84700000007</v>
      </c>
      <c r="H54" s="7">
        <v>670452.12000000011</v>
      </c>
      <c r="I54" s="8">
        <f>ventas[[#This Row],[Ingresos]]-ventas[[#This Row],[Gastos]]</f>
        <v>150851.72699999996</v>
      </c>
    </row>
    <row r="55" spans="1:9" x14ac:dyDescent="0.25">
      <c r="A55" s="1">
        <v>43864</v>
      </c>
      <c r="B55" s="10">
        <f>MONTH(ventas[[#This Row],[Fecha]])</f>
        <v>2</v>
      </c>
      <c r="C55" s="10">
        <f>YEAR(ventas[[#This Row],[Fecha]])</f>
        <v>2020</v>
      </c>
      <c r="D55" t="s">
        <v>19</v>
      </c>
      <c r="E55" t="s">
        <v>14</v>
      </c>
      <c r="F55" t="s">
        <v>10</v>
      </c>
      <c r="G55" s="7">
        <v>99069.230769230766</v>
      </c>
      <c r="H55" s="7">
        <v>85860</v>
      </c>
      <c r="I55" s="8">
        <f>ventas[[#This Row],[Ingresos]]-ventas[[#This Row],[Gastos]]</f>
        <v>13209.230769230766</v>
      </c>
    </row>
    <row r="56" spans="1:9" x14ac:dyDescent="0.25">
      <c r="A56" s="1">
        <v>43864</v>
      </c>
      <c r="B56" s="10">
        <f>MONTH(ventas[[#This Row],[Fecha]])</f>
        <v>2</v>
      </c>
      <c r="C56" s="10">
        <f>YEAR(ventas[[#This Row],[Fecha]])</f>
        <v>2020</v>
      </c>
      <c r="D56" t="s">
        <v>18</v>
      </c>
      <c r="E56" t="s">
        <v>14</v>
      </c>
      <c r="F56" t="s">
        <v>17</v>
      </c>
      <c r="G56" s="7">
        <v>14346.882</v>
      </c>
      <c r="H56" s="7">
        <v>11092.95</v>
      </c>
      <c r="I56" s="8">
        <f>ventas[[#This Row],[Ingresos]]-ventas[[#This Row],[Gastos]]</f>
        <v>3253.9319999999989</v>
      </c>
    </row>
    <row r="57" spans="1:9" x14ac:dyDescent="0.25">
      <c r="A57" s="1">
        <v>43866</v>
      </c>
      <c r="B57" s="10">
        <f>MONTH(ventas[[#This Row],[Fecha]])</f>
        <v>2</v>
      </c>
      <c r="C57" s="10">
        <f>YEAR(ventas[[#This Row],[Fecha]])</f>
        <v>2020</v>
      </c>
      <c r="D57" t="s">
        <v>18</v>
      </c>
      <c r="E57" t="s">
        <v>14</v>
      </c>
      <c r="F57" t="s">
        <v>12</v>
      </c>
      <c r="G57" s="7">
        <v>81841.968000000008</v>
      </c>
      <c r="H57" s="7">
        <v>43074.720000000001</v>
      </c>
      <c r="I57" s="8">
        <f>ventas[[#This Row],[Ingresos]]-ventas[[#This Row],[Gastos]]</f>
        <v>38767.248000000007</v>
      </c>
    </row>
    <row r="58" spans="1:9" x14ac:dyDescent="0.25">
      <c r="A58" s="1">
        <v>43866</v>
      </c>
      <c r="B58" s="10">
        <f>MONTH(ventas[[#This Row],[Fecha]])</f>
        <v>2</v>
      </c>
      <c r="C58" s="10">
        <f>YEAR(ventas[[#This Row],[Fecha]])</f>
        <v>2020</v>
      </c>
      <c r="D58" t="s">
        <v>19</v>
      </c>
      <c r="E58" t="s">
        <v>7</v>
      </c>
      <c r="F58" t="s">
        <v>12</v>
      </c>
      <c r="G58" s="7">
        <v>599248.43999999994</v>
      </c>
      <c r="H58" s="7">
        <v>483865.2</v>
      </c>
      <c r="I58" s="8">
        <f>ventas[[#This Row],[Ingresos]]-ventas[[#This Row],[Gastos]]</f>
        <v>115383.23999999993</v>
      </c>
    </row>
    <row r="59" spans="1:9" x14ac:dyDescent="0.25">
      <c r="A59" s="1">
        <v>43867</v>
      </c>
      <c r="B59" s="10">
        <f>MONTH(ventas[[#This Row],[Fecha]])</f>
        <v>2</v>
      </c>
      <c r="C59" s="10">
        <f>YEAR(ventas[[#This Row],[Fecha]])</f>
        <v>2020</v>
      </c>
      <c r="D59" t="s">
        <v>6</v>
      </c>
      <c r="E59" t="s">
        <v>9</v>
      </c>
      <c r="F59" t="s">
        <v>8</v>
      </c>
      <c r="G59" s="7">
        <v>59847.12</v>
      </c>
      <c r="H59" s="7">
        <v>39898.080000000002</v>
      </c>
      <c r="I59" s="8">
        <f>ventas[[#This Row],[Ingresos]]-ventas[[#This Row],[Gastos]]</f>
        <v>19949.04</v>
      </c>
    </row>
    <row r="60" spans="1:9" x14ac:dyDescent="0.25">
      <c r="A60" s="1">
        <v>43869</v>
      </c>
      <c r="B60" s="10">
        <f>MONTH(ventas[[#This Row],[Fecha]])</f>
        <v>2</v>
      </c>
      <c r="C60" s="10">
        <f>YEAR(ventas[[#This Row],[Fecha]])</f>
        <v>2020</v>
      </c>
      <c r="D60" t="s">
        <v>6</v>
      </c>
      <c r="E60" t="s">
        <v>7</v>
      </c>
      <c r="F60" t="s">
        <v>10</v>
      </c>
      <c r="G60" s="7">
        <v>309099.32307692309</v>
      </c>
      <c r="H60" s="7">
        <v>292239.36000000004</v>
      </c>
      <c r="I60" s="8">
        <f>ventas[[#This Row],[Ingresos]]-ventas[[#This Row],[Gastos]]</f>
        <v>16859.963076923043</v>
      </c>
    </row>
    <row r="61" spans="1:9" x14ac:dyDescent="0.25">
      <c r="A61" s="1">
        <v>43869</v>
      </c>
      <c r="B61" s="10">
        <f>MONTH(ventas[[#This Row],[Fecha]])</f>
        <v>2</v>
      </c>
      <c r="C61" s="10">
        <f>YEAR(ventas[[#This Row],[Fecha]])</f>
        <v>2020</v>
      </c>
      <c r="D61" t="s">
        <v>18</v>
      </c>
      <c r="E61" t="s">
        <v>7</v>
      </c>
      <c r="F61" t="s">
        <v>12</v>
      </c>
      <c r="G61" s="7">
        <v>1043280</v>
      </c>
      <c r="H61" s="7">
        <v>807300</v>
      </c>
      <c r="I61" s="8">
        <f>ventas[[#This Row],[Ingresos]]-ventas[[#This Row],[Gastos]]</f>
        <v>235980</v>
      </c>
    </row>
    <row r="62" spans="1:9" x14ac:dyDescent="0.25">
      <c r="A62" s="1">
        <v>43869</v>
      </c>
      <c r="B62" s="10">
        <f>MONTH(ventas[[#This Row],[Fecha]])</f>
        <v>2</v>
      </c>
      <c r="C62" s="10">
        <f>YEAR(ventas[[#This Row],[Fecha]])</f>
        <v>2020</v>
      </c>
      <c r="D62" t="s">
        <v>16</v>
      </c>
      <c r="E62" t="s">
        <v>14</v>
      </c>
      <c r="F62" t="s">
        <v>12</v>
      </c>
      <c r="G62" s="7">
        <v>617678.27100000007</v>
      </c>
      <c r="H62" s="7">
        <v>498746.43</v>
      </c>
      <c r="I62" s="8">
        <f>ventas[[#This Row],[Ingresos]]-ventas[[#This Row],[Gastos]]</f>
        <v>118931.84100000007</v>
      </c>
    </row>
    <row r="63" spans="1:9" x14ac:dyDescent="0.25">
      <c r="A63" s="1">
        <v>43869</v>
      </c>
      <c r="B63" s="10">
        <f>MONTH(ventas[[#This Row],[Fecha]])</f>
        <v>2</v>
      </c>
      <c r="C63" s="10">
        <f>YEAR(ventas[[#This Row],[Fecha]])</f>
        <v>2020</v>
      </c>
      <c r="D63" t="s">
        <v>13</v>
      </c>
      <c r="E63" t="s">
        <v>14</v>
      </c>
      <c r="F63" t="s">
        <v>15</v>
      </c>
      <c r="G63" s="7">
        <v>611914.5</v>
      </c>
      <c r="H63" s="7">
        <v>586125</v>
      </c>
      <c r="I63" s="8">
        <f>ventas[[#This Row],[Ingresos]]-ventas[[#This Row],[Gastos]]</f>
        <v>25789.5</v>
      </c>
    </row>
    <row r="64" spans="1:9" x14ac:dyDescent="0.25">
      <c r="A64" s="1">
        <v>43869</v>
      </c>
      <c r="B64" s="10">
        <f>MONTH(ventas[[#This Row],[Fecha]])</f>
        <v>2</v>
      </c>
      <c r="C64" s="10">
        <f>YEAR(ventas[[#This Row],[Fecha]])</f>
        <v>2020</v>
      </c>
      <c r="D64" t="s">
        <v>6</v>
      </c>
      <c r="E64" t="s">
        <v>14</v>
      </c>
      <c r="F64" t="s">
        <v>17</v>
      </c>
      <c r="G64" s="7">
        <v>24942.06</v>
      </c>
      <c r="H64" s="7">
        <v>19691.100000000002</v>
      </c>
      <c r="I64" s="8">
        <f>ventas[[#This Row],[Ingresos]]-ventas[[#This Row],[Gastos]]</f>
        <v>5250.9599999999991</v>
      </c>
    </row>
    <row r="65" spans="1:9" x14ac:dyDescent="0.25">
      <c r="A65" s="1">
        <v>43870</v>
      </c>
      <c r="B65" s="10">
        <f>MONTH(ventas[[#This Row],[Fecha]])</f>
        <v>2</v>
      </c>
      <c r="C65" s="10">
        <f>YEAR(ventas[[#This Row],[Fecha]])</f>
        <v>2020</v>
      </c>
      <c r="D65" t="s">
        <v>16</v>
      </c>
      <c r="E65" t="s">
        <v>11</v>
      </c>
      <c r="F65" t="s">
        <v>8</v>
      </c>
      <c r="G65" s="7">
        <v>42725.080125</v>
      </c>
      <c r="H65" s="7">
        <v>32739.525000000001</v>
      </c>
      <c r="I65" s="8">
        <f>ventas[[#This Row],[Ingresos]]-ventas[[#This Row],[Gastos]]</f>
        <v>9985.555124999999</v>
      </c>
    </row>
    <row r="66" spans="1:9" x14ac:dyDescent="0.25">
      <c r="A66" s="1">
        <v>43870</v>
      </c>
      <c r="B66" s="10">
        <f>MONTH(ventas[[#This Row],[Fecha]])</f>
        <v>2</v>
      </c>
      <c r="C66" s="10">
        <f>YEAR(ventas[[#This Row],[Fecha]])</f>
        <v>2020</v>
      </c>
      <c r="D66" t="s">
        <v>13</v>
      </c>
      <c r="E66" t="s">
        <v>7</v>
      </c>
      <c r="F66" t="s">
        <v>17</v>
      </c>
      <c r="G66" s="7">
        <v>12046.7088</v>
      </c>
      <c r="H66" s="7">
        <v>9219.42</v>
      </c>
      <c r="I66" s="8">
        <f>ventas[[#This Row],[Ingresos]]-ventas[[#This Row],[Gastos]]</f>
        <v>2827.2888000000003</v>
      </c>
    </row>
    <row r="67" spans="1:9" x14ac:dyDescent="0.25">
      <c r="A67" s="1">
        <v>43871</v>
      </c>
      <c r="B67" s="10">
        <f>MONTH(ventas[[#This Row],[Fecha]])</f>
        <v>2</v>
      </c>
      <c r="C67" s="10">
        <f>YEAR(ventas[[#This Row],[Fecha]])</f>
        <v>2020</v>
      </c>
      <c r="D67" t="s">
        <v>19</v>
      </c>
      <c r="E67" t="s">
        <v>7</v>
      </c>
      <c r="F67" t="s">
        <v>12</v>
      </c>
      <c r="G67" s="7">
        <v>22620.960000000003</v>
      </c>
      <c r="H67" s="7">
        <v>12294</v>
      </c>
      <c r="I67" s="8">
        <f>ventas[[#This Row],[Ingresos]]-ventas[[#This Row],[Gastos]]</f>
        <v>10326.960000000003</v>
      </c>
    </row>
    <row r="68" spans="1:9" x14ac:dyDescent="0.25">
      <c r="A68" s="1">
        <v>43872</v>
      </c>
      <c r="B68" s="10">
        <f>MONTH(ventas[[#This Row],[Fecha]])</f>
        <v>2</v>
      </c>
      <c r="C68" s="10">
        <f>YEAR(ventas[[#This Row],[Fecha]])</f>
        <v>2020</v>
      </c>
      <c r="D68" t="s">
        <v>18</v>
      </c>
      <c r="E68" t="s">
        <v>14</v>
      </c>
      <c r="F68" t="s">
        <v>8</v>
      </c>
      <c r="G68" s="7">
        <v>14612.4</v>
      </c>
      <c r="H68" s="7">
        <v>9741.6</v>
      </c>
      <c r="I68" s="8">
        <f>ventas[[#This Row],[Ingresos]]-ventas[[#This Row],[Gastos]]</f>
        <v>4870.7999999999993</v>
      </c>
    </row>
    <row r="69" spans="1:9" x14ac:dyDescent="0.25">
      <c r="A69" s="1">
        <v>43872</v>
      </c>
      <c r="B69" s="10">
        <f>MONTH(ventas[[#This Row],[Fecha]])</f>
        <v>2</v>
      </c>
      <c r="C69" s="10">
        <f>YEAR(ventas[[#This Row],[Fecha]])</f>
        <v>2020</v>
      </c>
      <c r="D69" t="s">
        <v>19</v>
      </c>
      <c r="E69" t="s">
        <v>7</v>
      </c>
      <c r="F69" t="s">
        <v>12</v>
      </c>
      <c r="G69" s="7">
        <v>1198127.7</v>
      </c>
      <c r="H69" s="7">
        <v>988930.8</v>
      </c>
      <c r="I69" s="8">
        <f>ventas[[#This Row],[Ingresos]]-ventas[[#This Row],[Gastos]]</f>
        <v>209196.89999999991</v>
      </c>
    </row>
    <row r="70" spans="1:9" x14ac:dyDescent="0.25">
      <c r="A70" s="1">
        <v>43873</v>
      </c>
      <c r="B70" s="10">
        <f>MONTH(ventas[[#This Row],[Fecha]])</f>
        <v>2</v>
      </c>
      <c r="C70" s="10">
        <f>YEAR(ventas[[#This Row],[Fecha]])</f>
        <v>2020</v>
      </c>
      <c r="D70" t="s">
        <v>13</v>
      </c>
      <c r="E70" t="s">
        <v>7</v>
      </c>
      <c r="F70" t="s">
        <v>8</v>
      </c>
      <c r="G70" s="7">
        <v>29590.11</v>
      </c>
      <c r="H70" s="7">
        <v>19926</v>
      </c>
      <c r="I70" s="8">
        <f>ventas[[#This Row],[Ingresos]]-ventas[[#This Row],[Gastos]]</f>
        <v>9664.11</v>
      </c>
    </row>
    <row r="71" spans="1:9" x14ac:dyDescent="0.25">
      <c r="A71" s="1">
        <v>43873</v>
      </c>
      <c r="B71" s="10">
        <f>MONTH(ventas[[#This Row],[Fecha]])</f>
        <v>2</v>
      </c>
      <c r="C71" s="10">
        <f>YEAR(ventas[[#This Row],[Fecha]])</f>
        <v>2020</v>
      </c>
      <c r="D71" t="s">
        <v>16</v>
      </c>
      <c r="E71" t="s">
        <v>11</v>
      </c>
      <c r="F71" t="s">
        <v>17</v>
      </c>
      <c r="G71" s="7">
        <v>21955.752</v>
      </c>
      <c r="H71" s="7">
        <v>18095.400000000001</v>
      </c>
      <c r="I71" s="8">
        <f>ventas[[#This Row],[Ingresos]]-ventas[[#This Row],[Gastos]]</f>
        <v>3860.351999999999</v>
      </c>
    </row>
    <row r="72" spans="1:9" x14ac:dyDescent="0.25">
      <c r="A72" s="1">
        <v>43874</v>
      </c>
      <c r="B72" s="10">
        <f>MONTH(ventas[[#This Row],[Fecha]])</f>
        <v>2</v>
      </c>
      <c r="C72" s="10">
        <f>YEAR(ventas[[#This Row],[Fecha]])</f>
        <v>2020</v>
      </c>
      <c r="D72" t="s">
        <v>16</v>
      </c>
      <c r="E72" t="s">
        <v>20</v>
      </c>
      <c r="F72" t="s">
        <v>10</v>
      </c>
      <c r="G72" s="7">
        <v>730620</v>
      </c>
      <c r="H72" s="7">
        <v>607875.83999999997</v>
      </c>
      <c r="I72" s="8">
        <f>ventas[[#This Row],[Ingresos]]-ventas[[#This Row],[Gastos]]</f>
        <v>122744.16000000003</v>
      </c>
    </row>
    <row r="73" spans="1:9" x14ac:dyDescent="0.25">
      <c r="A73" s="1">
        <v>43874</v>
      </c>
      <c r="B73" s="10">
        <f>MONTH(ventas[[#This Row],[Fecha]])</f>
        <v>2</v>
      </c>
      <c r="C73" s="10">
        <f>YEAR(ventas[[#This Row],[Fecha]])</f>
        <v>2020</v>
      </c>
      <c r="D73" t="s">
        <v>16</v>
      </c>
      <c r="E73" t="s">
        <v>20</v>
      </c>
      <c r="F73" t="s">
        <v>15</v>
      </c>
      <c r="G73" s="7">
        <v>289564.84800000006</v>
      </c>
      <c r="H73" s="7">
        <v>262287</v>
      </c>
      <c r="I73" s="8">
        <f>ventas[[#This Row],[Ingresos]]-ventas[[#This Row],[Gastos]]</f>
        <v>27277.848000000056</v>
      </c>
    </row>
    <row r="74" spans="1:9" x14ac:dyDescent="0.25">
      <c r="A74" s="1">
        <v>43875</v>
      </c>
      <c r="B74" s="10">
        <f>MONTH(ventas[[#This Row],[Fecha]])</f>
        <v>2</v>
      </c>
      <c r="C74" s="10">
        <f>YEAR(ventas[[#This Row],[Fecha]])</f>
        <v>2020</v>
      </c>
      <c r="D74" t="s">
        <v>16</v>
      </c>
      <c r="E74" t="s">
        <v>11</v>
      </c>
      <c r="F74" t="s">
        <v>10</v>
      </c>
      <c r="G74" s="7">
        <v>224120.76923076922</v>
      </c>
      <c r="H74" s="7">
        <v>188352</v>
      </c>
      <c r="I74" s="8">
        <f>ventas[[#This Row],[Ingresos]]-ventas[[#This Row],[Gastos]]</f>
        <v>35768.76923076922</v>
      </c>
    </row>
    <row r="75" spans="1:9" x14ac:dyDescent="0.25">
      <c r="A75" s="1">
        <v>43875</v>
      </c>
      <c r="B75" s="10">
        <f>MONTH(ventas[[#This Row],[Fecha]])</f>
        <v>2</v>
      </c>
      <c r="C75" s="10">
        <f>YEAR(ventas[[#This Row],[Fecha]])</f>
        <v>2020</v>
      </c>
      <c r="D75" t="s">
        <v>18</v>
      </c>
      <c r="E75" t="s">
        <v>7</v>
      </c>
      <c r="F75" t="s">
        <v>12</v>
      </c>
      <c r="G75" s="7">
        <v>15864.973739999999</v>
      </c>
      <c r="H75" s="7">
        <v>13025.43</v>
      </c>
      <c r="I75" s="8">
        <f>ventas[[#This Row],[Ingresos]]-ventas[[#This Row],[Gastos]]</f>
        <v>2839.5437399999992</v>
      </c>
    </row>
    <row r="76" spans="1:9" x14ac:dyDescent="0.25">
      <c r="A76" s="1">
        <v>43876</v>
      </c>
      <c r="B76" s="10">
        <f>MONTH(ventas[[#This Row],[Fecha]])</f>
        <v>2</v>
      </c>
      <c r="C76" s="10">
        <f>YEAR(ventas[[#This Row],[Fecha]])</f>
        <v>2020</v>
      </c>
      <c r="D76" t="s">
        <v>18</v>
      </c>
      <c r="E76" t="s">
        <v>20</v>
      </c>
      <c r="F76" t="s">
        <v>12</v>
      </c>
      <c r="G76" s="7">
        <v>85249.886400000003</v>
      </c>
      <c r="H76" s="7">
        <v>43494.84</v>
      </c>
      <c r="I76" s="8">
        <f>ventas[[#This Row],[Ingresos]]-ventas[[#This Row],[Gastos]]</f>
        <v>41755.046400000007</v>
      </c>
    </row>
    <row r="77" spans="1:9" x14ac:dyDescent="0.25">
      <c r="A77" s="1">
        <v>43876</v>
      </c>
      <c r="B77" s="10">
        <f>MONTH(ventas[[#This Row],[Fecha]])</f>
        <v>2</v>
      </c>
      <c r="C77" s="10">
        <f>YEAR(ventas[[#This Row],[Fecha]])</f>
        <v>2020</v>
      </c>
      <c r="D77" t="s">
        <v>16</v>
      </c>
      <c r="E77" t="s">
        <v>11</v>
      </c>
      <c r="F77" t="s">
        <v>17</v>
      </c>
      <c r="G77" s="7">
        <v>25468.672320000001</v>
      </c>
      <c r="H77" s="7">
        <v>20990.664000000001</v>
      </c>
      <c r="I77" s="8">
        <f>ventas[[#This Row],[Ingresos]]-ventas[[#This Row],[Gastos]]</f>
        <v>4478.0083200000008</v>
      </c>
    </row>
    <row r="78" spans="1:9" x14ac:dyDescent="0.25">
      <c r="A78" s="1">
        <v>43877</v>
      </c>
      <c r="B78" s="10">
        <f>MONTH(ventas[[#This Row],[Fecha]])</f>
        <v>2</v>
      </c>
      <c r="C78" s="10">
        <f>YEAR(ventas[[#This Row],[Fecha]])</f>
        <v>2020</v>
      </c>
      <c r="D78" t="s">
        <v>13</v>
      </c>
      <c r="E78" t="s">
        <v>11</v>
      </c>
      <c r="F78" t="s">
        <v>12</v>
      </c>
      <c r="G78" s="7">
        <v>1828.81314</v>
      </c>
      <c r="H78" s="7">
        <v>1319.4900000000002</v>
      </c>
      <c r="I78" s="8">
        <f>ventas[[#This Row],[Ingresos]]-ventas[[#This Row],[Gastos]]</f>
        <v>509.32313999999974</v>
      </c>
    </row>
    <row r="79" spans="1:9" x14ac:dyDescent="0.25">
      <c r="A79" s="1">
        <v>43877</v>
      </c>
      <c r="B79" s="10">
        <f>MONTH(ventas[[#This Row],[Fecha]])</f>
        <v>2</v>
      </c>
      <c r="C79" s="10">
        <f>YEAR(ventas[[#This Row],[Fecha]])</f>
        <v>2020</v>
      </c>
      <c r="D79" t="s">
        <v>16</v>
      </c>
      <c r="E79" t="s">
        <v>11</v>
      </c>
      <c r="F79" t="s">
        <v>12</v>
      </c>
      <c r="G79" s="7">
        <v>53048.625840000001</v>
      </c>
      <c r="H79" s="7">
        <v>43553.880000000005</v>
      </c>
      <c r="I79" s="8">
        <f>ventas[[#This Row],[Ingresos]]-ventas[[#This Row],[Gastos]]</f>
        <v>9494.745839999996</v>
      </c>
    </row>
    <row r="80" spans="1:9" x14ac:dyDescent="0.25">
      <c r="A80" s="1">
        <v>43877</v>
      </c>
      <c r="B80" s="10">
        <f>MONTH(ventas[[#This Row],[Fecha]])</f>
        <v>2</v>
      </c>
      <c r="C80" s="10">
        <f>YEAR(ventas[[#This Row],[Fecha]])</f>
        <v>2020</v>
      </c>
      <c r="D80" t="s">
        <v>18</v>
      </c>
      <c r="E80" t="s">
        <v>20</v>
      </c>
      <c r="F80" t="s">
        <v>17</v>
      </c>
      <c r="G80" s="7">
        <v>21266.387999999999</v>
      </c>
      <c r="H80" s="7">
        <v>16110.9</v>
      </c>
      <c r="I80" s="8">
        <f>ventas[[#This Row],[Ingresos]]-ventas[[#This Row],[Gastos]]</f>
        <v>5155.4879999999994</v>
      </c>
    </row>
    <row r="81" spans="1:9" x14ac:dyDescent="0.25">
      <c r="A81" s="1">
        <v>43878</v>
      </c>
      <c r="B81" s="10">
        <f>MONTH(ventas[[#This Row],[Fecha]])</f>
        <v>2</v>
      </c>
      <c r="C81" s="10">
        <f>YEAR(ventas[[#This Row],[Fecha]])</f>
        <v>2020</v>
      </c>
      <c r="D81" t="s">
        <v>6</v>
      </c>
      <c r="E81" t="s">
        <v>7</v>
      </c>
      <c r="F81" t="s">
        <v>12</v>
      </c>
      <c r="G81" s="7">
        <v>3038.7268800000002</v>
      </c>
      <c r="H81" s="7">
        <v>2359.2600000000002</v>
      </c>
      <c r="I81" s="8">
        <f>ventas[[#This Row],[Ingresos]]-ventas[[#This Row],[Gastos]]</f>
        <v>679.46687999999995</v>
      </c>
    </row>
    <row r="82" spans="1:9" x14ac:dyDescent="0.25">
      <c r="A82" s="1">
        <v>43878</v>
      </c>
      <c r="B82" s="10">
        <f>MONTH(ventas[[#This Row],[Fecha]])</f>
        <v>2</v>
      </c>
      <c r="C82" s="10">
        <f>YEAR(ventas[[#This Row],[Fecha]])</f>
        <v>2020</v>
      </c>
      <c r="D82" t="s">
        <v>16</v>
      </c>
      <c r="E82" t="s">
        <v>11</v>
      </c>
      <c r="F82" t="s">
        <v>12</v>
      </c>
      <c r="G82" s="7">
        <v>116626.43519999999</v>
      </c>
      <c r="H82" s="7">
        <v>66265.02</v>
      </c>
      <c r="I82" s="8">
        <f>ventas[[#This Row],[Ingresos]]-ventas[[#This Row],[Gastos]]</f>
        <v>50361.415199999989</v>
      </c>
    </row>
    <row r="83" spans="1:9" x14ac:dyDescent="0.25">
      <c r="A83" s="1">
        <v>43878</v>
      </c>
      <c r="B83" s="10">
        <f>MONTH(ventas[[#This Row],[Fecha]])</f>
        <v>2</v>
      </c>
      <c r="C83" s="10">
        <f>YEAR(ventas[[#This Row],[Fecha]])</f>
        <v>2020</v>
      </c>
      <c r="D83" t="s">
        <v>16</v>
      </c>
      <c r="E83" t="s">
        <v>11</v>
      </c>
      <c r="F83" t="s">
        <v>15</v>
      </c>
      <c r="G83" s="7">
        <v>431040.77100000001</v>
      </c>
      <c r="H83" s="7">
        <v>386237.25</v>
      </c>
      <c r="I83" s="8">
        <f>ventas[[#This Row],[Ingresos]]-ventas[[#This Row],[Gastos]]</f>
        <v>44803.521000000008</v>
      </c>
    </row>
    <row r="84" spans="1:9" x14ac:dyDescent="0.25">
      <c r="A84" s="1">
        <v>43881</v>
      </c>
      <c r="B84" s="10">
        <f>MONTH(ventas[[#This Row],[Fecha]])</f>
        <v>2</v>
      </c>
      <c r="C84" s="10">
        <f>YEAR(ventas[[#This Row],[Fecha]])</f>
        <v>2020</v>
      </c>
      <c r="D84" t="s">
        <v>19</v>
      </c>
      <c r="E84" t="s">
        <v>7</v>
      </c>
      <c r="F84" t="s">
        <v>8</v>
      </c>
      <c r="G84" s="7">
        <v>3227.58</v>
      </c>
      <c r="H84" s="7">
        <v>2502</v>
      </c>
      <c r="I84" s="8">
        <f>ventas[[#This Row],[Ingresos]]-ventas[[#This Row],[Gastos]]</f>
        <v>725.57999999999993</v>
      </c>
    </row>
    <row r="85" spans="1:9" x14ac:dyDescent="0.25">
      <c r="A85" s="1">
        <v>43881</v>
      </c>
      <c r="B85" s="10">
        <f>MONTH(ventas[[#This Row],[Fecha]])</f>
        <v>2</v>
      </c>
      <c r="C85" s="10">
        <f>YEAR(ventas[[#This Row],[Fecha]])</f>
        <v>2020</v>
      </c>
      <c r="D85" t="s">
        <v>13</v>
      </c>
      <c r="E85" t="s">
        <v>14</v>
      </c>
      <c r="F85" t="s">
        <v>12</v>
      </c>
      <c r="G85" s="7">
        <v>94639.644</v>
      </c>
      <c r="H85" s="7">
        <v>54390.6</v>
      </c>
      <c r="I85" s="8">
        <f>ventas[[#This Row],[Ingresos]]-ventas[[#This Row],[Gastos]]</f>
        <v>40249.044000000002</v>
      </c>
    </row>
    <row r="86" spans="1:9" x14ac:dyDescent="0.25">
      <c r="A86" s="1">
        <v>43881</v>
      </c>
      <c r="B86" s="10">
        <f>MONTH(ventas[[#This Row],[Fecha]])</f>
        <v>2</v>
      </c>
      <c r="C86" s="10">
        <f>YEAR(ventas[[#This Row],[Fecha]])</f>
        <v>2020</v>
      </c>
      <c r="D86" t="s">
        <v>13</v>
      </c>
      <c r="E86" t="s">
        <v>9</v>
      </c>
      <c r="F86" t="s">
        <v>15</v>
      </c>
      <c r="G86" s="7">
        <v>185992.2</v>
      </c>
      <c r="H86" s="7">
        <v>180225</v>
      </c>
      <c r="I86" s="8">
        <f>ventas[[#This Row],[Ingresos]]-ventas[[#This Row],[Gastos]]</f>
        <v>5767.2000000000116</v>
      </c>
    </row>
    <row r="87" spans="1:9" x14ac:dyDescent="0.25">
      <c r="A87" s="1">
        <v>43881</v>
      </c>
      <c r="B87" s="10">
        <f>MONTH(ventas[[#This Row],[Fecha]])</f>
        <v>2</v>
      </c>
      <c r="C87" s="10">
        <f>YEAR(ventas[[#This Row],[Fecha]])</f>
        <v>2020</v>
      </c>
      <c r="D87" t="s">
        <v>16</v>
      </c>
      <c r="E87" t="s">
        <v>7</v>
      </c>
      <c r="F87" t="s">
        <v>17</v>
      </c>
      <c r="G87" s="7">
        <v>124228.7442</v>
      </c>
      <c r="H87" s="7">
        <v>94112.685000000012</v>
      </c>
      <c r="I87" s="8">
        <f>ventas[[#This Row],[Ingresos]]-ventas[[#This Row],[Gastos]]</f>
        <v>30116.059199999989</v>
      </c>
    </row>
    <row r="88" spans="1:9" x14ac:dyDescent="0.25">
      <c r="A88" s="1">
        <v>43882</v>
      </c>
      <c r="B88" s="10">
        <f>MONTH(ventas[[#This Row],[Fecha]])</f>
        <v>2</v>
      </c>
      <c r="C88" s="10">
        <f>YEAR(ventas[[#This Row],[Fecha]])</f>
        <v>2020</v>
      </c>
      <c r="D88" t="s">
        <v>18</v>
      </c>
      <c r="E88" t="s">
        <v>7</v>
      </c>
      <c r="F88" t="s">
        <v>15</v>
      </c>
      <c r="G88" s="7">
        <v>254191.5</v>
      </c>
      <c r="H88" s="7">
        <v>222975</v>
      </c>
      <c r="I88" s="8">
        <f>ventas[[#This Row],[Ingresos]]-ventas[[#This Row],[Gastos]]</f>
        <v>31216.5</v>
      </c>
    </row>
    <row r="89" spans="1:9" x14ac:dyDescent="0.25">
      <c r="A89" s="1">
        <v>43885</v>
      </c>
      <c r="B89" s="10">
        <f>MONTH(ventas[[#This Row],[Fecha]])</f>
        <v>2</v>
      </c>
      <c r="C89" s="10">
        <f>YEAR(ventas[[#This Row],[Fecha]])</f>
        <v>2020</v>
      </c>
      <c r="D89" t="s">
        <v>19</v>
      </c>
      <c r="E89" t="s">
        <v>14</v>
      </c>
      <c r="F89" t="s">
        <v>8</v>
      </c>
      <c r="G89" s="7">
        <v>14111.603999999999</v>
      </c>
      <c r="H89" s="7">
        <v>9902.880000000001</v>
      </c>
      <c r="I89" s="8">
        <f>ventas[[#This Row],[Ingresos]]-ventas[[#This Row],[Gastos]]</f>
        <v>4208.7239999999983</v>
      </c>
    </row>
    <row r="90" spans="1:9" x14ac:dyDescent="0.25">
      <c r="A90" s="1">
        <v>43885</v>
      </c>
      <c r="B90" s="10">
        <f>MONTH(ventas[[#This Row],[Fecha]])</f>
        <v>2</v>
      </c>
      <c r="C90" s="10">
        <f>YEAR(ventas[[#This Row],[Fecha]])</f>
        <v>2020</v>
      </c>
      <c r="D90" t="s">
        <v>6</v>
      </c>
      <c r="E90" t="s">
        <v>7</v>
      </c>
      <c r="F90" t="s">
        <v>8</v>
      </c>
      <c r="G90" s="7">
        <v>12503.2896</v>
      </c>
      <c r="H90" s="7">
        <v>9365.76</v>
      </c>
      <c r="I90" s="8">
        <f>ventas[[#This Row],[Ingresos]]-ventas[[#This Row],[Gastos]]</f>
        <v>3137.5295999999998</v>
      </c>
    </row>
    <row r="91" spans="1:9" x14ac:dyDescent="0.25">
      <c r="A91" s="1">
        <v>43885</v>
      </c>
      <c r="B91" s="10">
        <f>MONTH(ventas[[#This Row],[Fecha]])</f>
        <v>2</v>
      </c>
      <c r="C91" s="10">
        <f>YEAR(ventas[[#This Row],[Fecha]])</f>
        <v>2020</v>
      </c>
      <c r="D91" t="s">
        <v>19</v>
      </c>
      <c r="E91" t="s">
        <v>11</v>
      </c>
      <c r="F91" t="s">
        <v>17</v>
      </c>
      <c r="G91" s="7">
        <v>8190.0720000000001</v>
      </c>
      <c r="H91" s="7">
        <v>6204.6</v>
      </c>
      <c r="I91" s="8">
        <f>ventas[[#This Row],[Ingresos]]-ventas[[#This Row],[Gastos]]</f>
        <v>1985.4719999999998</v>
      </c>
    </row>
    <row r="92" spans="1:9" x14ac:dyDescent="0.25">
      <c r="A92" s="1">
        <v>43886</v>
      </c>
      <c r="B92" s="10">
        <f>MONTH(ventas[[#This Row],[Fecha]])</f>
        <v>2</v>
      </c>
      <c r="C92" s="10">
        <f>YEAR(ventas[[#This Row],[Fecha]])</f>
        <v>2020</v>
      </c>
      <c r="D92" t="s">
        <v>13</v>
      </c>
      <c r="E92" t="s">
        <v>20</v>
      </c>
      <c r="F92" t="s">
        <v>10</v>
      </c>
      <c r="G92" s="7">
        <v>502678.2115384615</v>
      </c>
      <c r="H92" s="7">
        <v>326898</v>
      </c>
      <c r="I92" s="8">
        <f>ventas[[#This Row],[Ingresos]]-ventas[[#This Row],[Gastos]]</f>
        <v>175780.2115384615</v>
      </c>
    </row>
    <row r="93" spans="1:9" x14ac:dyDescent="0.25">
      <c r="A93" s="1">
        <v>43887</v>
      </c>
      <c r="B93" s="10">
        <f>MONTH(ventas[[#This Row],[Fecha]])</f>
        <v>2</v>
      </c>
      <c r="C93" s="10">
        <f>YEAR(ventas[[#This Row],[Fecha]])</f>
        <v>2020</v>
      </c>
      <c r="D93" t="s">
        <v>18</v>
      </c>
      <c r="E93" t="s">
        <v>9</v>
      </c>
      <c r="F93" t="s">
        <v>12</v>
      </c>
      <c r="G93" s="7">
        <v>15937.74</v>
      </c>
      <c r="H93" s="7">
        <v>8757</v>
      </c>
      <c r="I93" s="8">
        <f>ventas[[#This Row],[Ingresos]]-ventas[[#This Row],[Gastos]]</f>
        <v>7180.74</v>
      </c>
    </row>
    <row r="94" spans="1:9" x14ac:dyDescent="0.25">
      <c r="A94" s="1">
        <v>43889</v>
      </c>
      <c r="B94" s="10">
        <f>MONTH(ventas[[#This Row],[Fecha]])</f>
        <v>2</v>
      </c>
      <c r="C94" s="10">
        <f>YEAR(ventas[[#This Row],[Fecha]])</f>
        <v>2020</v>
      </c>
      <c r="D94" t="s">
        <v>6</v>
      </c>
      <c r="E94" t="s">
        <v>7</v>
      </c>
      <c r="F94" t="s">
        <v>15</v>
      </c>
      <c r="G94" s="7">
        <v>765021.348</v>
      </c>
      <c r="H94" s="7">
        <v>685503</v>
      </c>
      <c r="I94" s="8">
        <f>ventas[[#This Row],[Ingresos]]-ventas[[#This Row],[Gastos]]</f>
        <v>79518.347999999998</v>
      </c>
    </row>
    <row r="95" spans="1:9" x14ac:dyDescent="0.25">
      <c r="A95" s="1">
        <v>43889</v>
      </c>
      <c r="B95" s="10">
        <f>MONTH(ventas[[#This Row],[Fecha]])</f>
        <v>2</v>
      </c>
      <c r="C95" s="10">
        <f>YEAR(ventas[[#This Row],[Fecha]])</f>
        <v>2020</v>
      </c>
      <c r="D95" t="s">
        <v>18</v>
      </c>
      <c r="E95" t="s">
        <v>20</v>
      </c>
      <c r="F95" t="s">
        <v>17</v>
      </c>
      <c r="G95" s="7">
        <v>9849.6</v>
      </c>
      <c r="H95" s="7">
        <v>7387.2</v>
      </c>
      <c r="I95" s="8">
        <f>ventas[[#This Row],[Ingresos]]-ventas[[#This Row],[Gastos]]</f>
        <v>2462.4000000000005</v>
      </c>
    </row>
    <row r="96" spans="1:9" x14ac:dyDescent="0.25">
      <c r="A96" s="1">
        <v>43892</v>
      </c>
      <c r="B96" s="10">
        <f>MONTH(ventas[[#This Row],[Fecha]])</f>
        <v>3</v>
      </c>
      <c r="C96" s="10">
        <f>YEAR(ventas[[#This Row],[Fecha]])</f>
        <v>2020</v>
      </c>
      <c r="D96" t="s">
        <v>16</v>
      </c>
      <c r="E96" t="s">
        <v>7</v>
      </c>
      <c r="F96" t="s">
        <v>12</v>
      </c>
      <c r="G96" s="7">
        <v>118913.76</v>
      </c>
      <c r="H96" s="7">
        <v>63252</v>
      </c>
      <c r="I96" s="8">
        <f>ventas[[#This Row],[Ingresos]]-ventas[[#This Row],[Gastos]]</f>
        <v>55661.759999999995</v>
      </c>
    </row>
    <row r="97" spans="1:9" x14ac:dyDescent="0.25">
      <c r="A97" s="1">
        <v>43893</v>
      </c>
      <c r="B97" s="10">
        <f>MONTH(ventas[[#This Row],[Fecha]])</f>
        <v>3</v>
      </c>
      <c r="C97" s="10">
        <f>YEAR(ventas[[#This Row],[Fecha]])</f>
        <v>2020</v>
      </c>
      <c r="D97" t="s">
        <v>6</v>
      </c>
      <c r="E97" t="s">
        <v>7</v>
      </c>
      <c r="F97" t="s">
        <v>12</v>
      </c>
      <c r="G97" s="7">
        <v>1153115.5545000001</v>
      </c>
      <c r="H97" s="7">
        <v>941318.82000000007</v>
      </c>
      <c r="I97" s="8">
        <f>ventas[[#This Row],[Ingresos]]-ventas[[#This Row],[Gastos]]</f>
        <v>211796.73450000002</v>
      </c>
    </row>
    <row r="98" spans="1:9" x14ac:dyDescent="0.25">
      <c r="A98" s="1">
        <v>43894</v>
      </c>
      <c r="B98" s="10">
        <f>MONTH(ventas[[#This Row],[Fecha]])</f>
        <v>3</v>
      </c>
      <c r="C98" s="10">
        <f>YEAR(ventas[[#This Row],[Fecha]])</f>
        <v>2020</v>
      </c>
      <c r="D98" t="s">
        <v>13</v>
      </c>
      <c r="E98" t="s">
        <v>11</v>
      </c>
      <c r="F98" t="s">
        <v>10</v>
      </c>
      <c r="G98" s="7">
        <v>84214.038461538468</v>
      </c>
      <c r="H98" s="7">
        <v>71496</v>
      </c>
      <c r="I98" s="8">
        <f>ventas[[#This Row],[Ingresos]]-ventas[[#This Row],[Gastos]]</f>
        <v>12718.038461538468</v>
      </c>
    </row>
    <row r="99" spans="1:9" x14ac:dyDescent="0.25">
      <c r="A99" s="1">
        <v>43895</v>
      </c>
      <c r="B99" s="10">
        <f>MONTH(ventas[[#This Row],[Fecha]])</f>
        <v>3</v>
      </c>
      <c r="C99" s="10">
        <f>YEAR(ventas[[#This Row],[Fecha]])</f>
        <v>2020</v>
      </c>
      <c r="D99" t="s">
        <v>6</v>
      </c>
      <c r="E99" t="s">
        <v>7</v>
      </c>
      <c r="F99" t="s">
        <v>8</v>
      </c>
      <c r="G99" s="7">
        <v>43015.05</v>
      </c>
      <c r="H99" s="7">
        <v>33345</v>
      </c>
      <c r="I99" s="8">
        <f>ventas[[#This Row],[Ingresos]]-ventas[[#This Row],[Gastos]]</f>
        <v>9670.0500000000029</v>
      </c>
    </row>
    <row r="100" spans="1:9" x14ac:dyDescent="0.25">
      <c r="A100" s="1">
        <v>43896</v>
      </c>
      <c r="B100" s="10">
        <f>MONTH(ventas[[#This Row],[Fecha]])</f>
        <v>3</v>
      </c>
      <c r="C100" s="10">
        <f>YEAR(ventas[[#This Row],[Fecha]])</f>
        <v>2020</v>
      </c>
      <c r="D100" t="s">
        <v>6</v>
      </c>
      <c r="E100" t="s">
        <v>9</v>
      </c>
      <c r="F100" t="s">
        <v>17</v>
      </c>
      <c r="G100" s="7">
        <v>83555.223840000006</v>
      </c>
      <c r="H100" s="7">
        <v>66666.402000000002</v>
      </c>
      <c r="I100" s="8">
        <f>ventas[[#This Row],[Ingresos]]-ventas[[#This Row],[Gastos]]</f>
        <v>16888.821840000004</v>
      </c>
    </row>
    <row r="101" spans="1:9" x14ac:dyDescent="0.25">
      <c r="A101" s="1">
        <v>43898</v>
      </c>
      <c r="B101" s="10">
        <f>MONTH(ventas[[#This Row],[Fecha]])</f>
        <v>3</v>
      </c>
      <c r="C101" s="10">
        <f>YEAR(ventas[[#This Row],[Fecha]])</f>
        <v>2020</v>
      </c>
      <c r="D101" t="s">
        <v>19</v>
      </c>
      <c r="E101" t="s">
        <v>11</v>
      </c>
      <c r="F101" t="s">
        <v>12</v>
      </c>
      <c r="G101" s="7">
        <v>15110.550000000001</v>
      </c>
      <c r="H101" s="7">
        <v>11992.5</v>
      </c>
      <c r="I101" s="8">
        <f>ventas[[#This Row],[Ingresos]]-ventas[[#This Row],[Gastos]]</f>
        <v>3118.0500000000011</v>
      </c>
    </row>
    <row r="102" spans="1:9" x14ac:dyDescent="0.25">
      <c r="A102" s="1">
        <v>43900</v>
      </c>
      <c r="B102" s="10">
        <f>MONTH(ventas[[#This Row],[Fecha]])</f>
        <v>3</v>
      </c>
      <c r="C102" s="10">
        <f>YEAR(ventas[[#This Row],[Fecha]])</f>
        <v>2020</v>
      </c>
      <c r="D102" t="s">
        <v>19</v>
      </c>
      <c r="E102" t="s">
        <v>9</v>
      </c>
      <c r="F102" t="s">
        <v>12</v>
      </c>
      <c r="G102" s="7">
        <v>47050.113599999997</v>
      </c>
      <c r="H102" s="7">
        <v>25295.760000000002</v>
      </c>
      <c r="I102" s="8">
        <f>ventas[[#This Row],[Ingresos]]-ventas[[#This Row],[Gastos]]</f>
        <v>21754.353599999995</v>
      </c>
    </row>
    <row r="103" spans="1:9" x14ac:dyDescent="0.25">
      <c r="A103" s="1">
        <v>43901</v>
      </c>
      <c r="B103" s="10">
        <f>MONTH(ventas[[#This Row],[Fecha]])</f>
        <v>3</v>
      </c>
      <c r="C103" s="10">
        <f>YEAR(ventas[[#This Row],[Fecha]])</f>
        <v>2020</v>
      </c>
      <c r="D103" t="s">
        <v>13</v>
      </c>
      <c r="E103" t="s">
        <v>14</v>
      </c>
      <c r="F103" t="s">
        <v>12</v>
      </c>
      <c r="G103" s="7">
        <v>8871.1560000000009</v>
      </c>
      <c r="H103" s="7">
        <v>6741</v>
      </c>
      <c r="I103" s="8">
        <f>ventas[[#This Row],[Ingresos]]-ventas[[#This Row],[Gastos]]</f>
        <v>2130.1560000000009</v>
      </c>
    </row>
    <row r="104" spans="1:9" x14ac:dyDescent="0.25">
      <c r="A104" s="1">
        <v>43902</v>
      </c>
      <c r="B104" s="10">
        <f>MONTH(ventas[[#This Row],[Fecha]])</f>
        <v>3</v>
      </c>
      <c r="C104" s="10">
        <f>YEAR(ventas[[#This Row],[Fecha]])</f>
        <v>2020</v>
      </c>
      <c r="D104" t="s">
        <v>13</v>
      </c>
      <c r="E104" t="s">
        <v>11</v>
      </c>
      <c r="F104" t="s">
        <v>8</v>
      </c>
      <c r="G104" s="7">
        <v>35794.575000000004</v>
      </c>
      <c r="H104" s="7">
        <v>25119</v>
      </c>
      <c r="I104" s="8">
        <f>ventas[[#This Row],[Ingresos]]-ventas[[#This Row],[Gastos]]</f>
        <v>10675.575000000004</v>
      </c>
    </row>
    <row r="105" spans="1:9" x14ac:dyDescent="0.25">
      <c r="A105" s="1">
        <v>43902</v>
      </c>
      <c r="B105" s="10">
        <f>MONTH(ventas[[#This Row],[Fecha]])</f>
        <v>3</v>
      </c>
      <c r="C105" s="10">
        <f>YEAR(ventas[[#This Row],[Fecha]])</f>
        <v>2020</v>
      </c>
      <c r="D105" t="s">
        <v>13</v>
      </c>
      <c r="E105" t="s">
        <v>11</v>
      </c>
      <c r="F105" t="s">
        <v>12</v>
      </c>
      <c r="G105" s="7">
        <v>2629074.4200000004</v>
      </c>
      <c r="H105" s="7">
        <v>1992884.4000000001</v>
      </c>
      <c r="I105" s="8">
        <f>ventas[[#This Row],[Ingresos]]-ventas[[#This Row],[Gastos]]</f>
        <v>636190.02000000025</v>
      </c>
    </row>
    <row r="106" spans="1:9" x14ac:dyDescent="0.25">
      <c r="A106" s="1">
        <v>43902</v>
      </c>
      <c r="B106" s="10">
        <f>MONTH(ventas[[#This Row],[Fecha]])</f>
        <v>3</v>
      </c>
      <c r="C106" s="10">
        <f>YEAR(ventas[[#This Row],[Fecha]])</f>
        <v>2020</v>
      </c>
      <c r="D106" t="s">
        <v>6</v>
      </c>
      <c r="E106" t="s">
        <v>9</v>
      </c>
      <c r="F106" t="s">
        <v>15</v>
      </c>
      <c r="G106" s="7">
        <v>206193.6</v>
      </c>
      <c r="H106" s="7">
        <v>199800</v>
      </c>
      <c r="I106" s="8">
        <f>ventas[[#This Row],[Ingresos]]-ventas[[#This Row],[Gastos]]</f>
        <v>6393.6000000000058</v>
      </c>
    </row>
    <row r="107" spans="1:9" x14ac:dyDescent="0.25">
      <c r="A107" s="1">
        <v>43902</v>
      </c>
      <c r="B107" s="10">
        <f>MONTH(ventas[[#This Row],[Fecha]])</f>
        <v>3</v>
      </c>
      <c r="C107" s="10">
        <f>YEAR(ventas[[#This Row],[Fecha]])</f>
        <v>2020</v>
      </c>
      <c r="D107" t="s">
        <v>13</v>
      </c>
      <c r="E107" t="s">
        <v>7</v>
      </c>
      <c r="F107" t="s">
        <v>15</v>
      </c>
      <c r="G107" s="7">
        <v>125307</v>
      </c>
      <c r="H107" s="7">
        <v>122850</v>
      </c>
      <c r="I107" s="8">
        <f>ventas[[#This Row],[Ingresos]]-ventas[[#This Row],[Gastos]]</f>
        <v>2457</v>
      </c>
    </row>
    <row r="108" spans="1:9" x14ac:dyDescent="0.25">
      <c r="A108" s="1">
        <v>43903</v>
      </c>
      <c r="B108" s="10">
        <f>MONTH(ventas[[#This Row],[Fecha]])</f>
        <v>3</v>
      </c>
      <c r="C108" s="10">
        <f>YEAR(ventas[[#This Row],[Fecha]])</f>
        <v>2020</v>
      </c>
      <c r="D108" t="s">
        <v>6</v>
      </c>
      <c r="E108" t="s">
        <v>20</v>
      </c>
      <c r="F108" t="s">
        <v>12</v>
      </c>
      <c r="G108" s="7">
        <v>15157.295999999998</v>
      </c>
      <c r="H108" s="7">
        <v>12303</v>
      </c>
      <c r="I108" s="8">
        <f>ventas[[#This Row],[Ingresos]]-ventas[[#This Row],[Gastos]]</f>
        <v>2854.2959999999985</v>
      </c>
    </row>
    <row r="109" spans="1:9" x14ac:dyDescent="0.25">
      <c r="A109" s="1">
        <v>43904</v>
      </c>
      <c r="B109" s="10">
        <f>MONTH(ventas[[#This Row],[Fecha]])</f>
        <v>3</v>
      </c>
      <c r="C109" s="10">
        <f>YEAR(ventas[[#This Row],[Fecha]])</f>
        <v>2020</v>
      </c>
      <c r="D109" t="s">
        <v>6</v>
      </c>
      <c r="E109" t="s">
        <v>20</v>
      </c>
      <c r="F109" t="s">
        <v>10</v>
      </c>
      <c r="G109" s="7">
        <v>44783.653846153844</v>
      </c>
      <c r="H109" s="7">
        <v>37260</v>
      </c>
      <c r="I109" s="8">
        <f>ventas[[#This Row],[Ingresos]]-ventas[[#This Row],[Gastos]]</f>
        <v>7523.6538461538439</v>
      </c>
    </row>
    <row r="110" spans="1:9" x14ac:dyDescent="0.25">
      <c r="A110" s="1">
        <v>43906</v>
      </c>
      <c r="B110" s="10">
        <f>MONTH(ventas[[#This Row],[Fecha]])</f>
        <v>3</v>
      </c>
      <c r="C110" s="10">
        <f>YEAR(ventas[[#This Row],[Fecha]])</f>
        <v>2020</v>
      </c>
      <c r="D110" t="s">
        <v>6</v>
      </c>
      <c r="E110" t="s">
        <v>11</v>
      </c>
      <c r="F110" t="s">
        <v>10</v>
      </c>
      <c r="G110" s="7">
        <v>409388.9149038461</v>
      </c>
      <c r="H110" s="7">
        <v>391507.56000000006</v>
      </c>
      <c r="I110" s="8">
        <f>ventas[[#This Row],[Ingresos]]-ventas[[#This Row],[Gastos]]</f>
        <v>17881.354903846048</v>
      </c>
    </row>
    <row r="111" spans="1:9" x14ac:dyDescent="0.25">
      <c r="A111" s="1">
        <v>43907</v>
      </c>
      <c r="B111" s="10">
        <f>MONTH(ventas[[#This Row],[Fecha]])</f>
        <v>3</v>
      </c>
      <c r="C111" s="10">
        <f>YEAR(ventas[[#This Row],[Fecha]])</f>
        <v>2020</v>
      </c>
      <c r="D111" t="s">
        <v>6</v>
      </c>
      <c r="E111" t="s">
        <v>14</v>
      </c>
      <c r="F111" t="s">
        <v>12</v>
      </c>
      <c r="G111" s="7">
        <v>635040</v>
      </c>
      <c r="H111" s="7">
        <v>524160</v>
      </c>
      <c r="I111" s="8">
        <f>ventas[[#This Row],[Ingresos]]-ventas[[#This Row],[Gastos]]</f>
        <v>110880</v>
      </c>
    </row>
    <row r="112" spans="1:9" x14ac:dyDescent="0.25">
      <c r="A112" s="1">
        <v>43908</v>
      </c>
      <c r="B112" s="10">
        <f>MONTH(ventas[[#This Row],[Fecha]])</f>
        <v>3</v>
      </c>
      <c r="C112" s="10">
        <f>YEAR(ventas[[#This Row],[Fecha]])</f>
        <v>2020</v>
      </c>
      <c r="D112" t="s">
        <v>19</v>
      </c>
      <c r="E112" t="s">
        <v>7</v>
      </c>
      <c r="F112" t="s">
        <v>10</v>
      </c>
      <c r="G112" s="7">
        <v>99517.067307692312</v>
      </c>
      <c r="H112" s="7">
        <v>87156</v>
      </c>
      <c r="I112" s="8">
        <f>ventas[[#This Row],[Ingresos]]-ventas[[#This Row],[Gastos]]</f>
        <v>12361.067307692312</v>
      </c>
    </row>
    <row r="113" spans="1:9" x14ac:dyDescent="0.25">
      <c r="A113" s="1">
        <v>43908</v>
      </c>
      <c r="B113" s="10">
        <f>MONTH(ventas[[#This Row],[Fecha]])</f>
        <v>3</v>
      </c>
      <c r="C113" s="10">
        <f>YEAR(ventas[[#This Row],[Fecha]])</f>
        <v>2020</v>
      </c>
      <c r="D113" t="s">
        <v>18</v>
      </c>
      <c r="E113" t="s">
        <v>7</v>
      </c>
      <c r="F113" t="s">
        <v>15</v>
      </c>
      <c r="G113" s="7">
        <v>776506.5</v>
      </c>
      <c r="H113" s="7">
        <v>653625</v>
      </c>
      <c r="I113" s="8">
        <f>ventas[[#This Row],[Ingresos]]-ventas[[#This Row],[Gastos]]</f>
        <v>122881.5</v>
      </c>
    </row>
    <row r="114" spans="1:9" x14ac:dyDescent="0.25">
      <c r="A114" s="1">
        <v>43908</v>
      </c>
      <c r="B114" s="10">
        <f>MONTH(ventas[[#This Row],[Fecha]])</f>
        <v>3</v>
      </c>
      <c r="C114" s="10">
        <f>YEAR(ventas[[#This Row],[Fecha]])</f>
        <v>2020</v>
      </c>
      <c r="D114" t="s">
        <v>16</v>
      </c>
      <c r="E114" t="s">
        <v>11</v>
      </c>
      <c r="F114" t="s">
        <v>15</v>
      </c>
      <c r="G114" s="7">
        <v>605254.68000000005</v>
      </c>
      <c r="H114" s="7">
        <v>560421</v>
      </c>
      <c r="I114" s="8">
        <f>ventas[[#This Row],[Ingresos]]-ventas[[#This Row],[Gastos]]</f>
        <v>44833.680000000051</v>
      </c>
    </row>
    <row r="115" spans="1:9" x14ac:dyDescent="0.25">
      <c r="A115" s="1">
        <v>43909</v>
      </c>
      <c r="B115" s="10">
        <f>MONTH(ventas[[#This Row],[Fecha]])</f>
        <v>3</v>
      </c>
      <c r="C115" s="10">
        <f>YEAR(ventas[[#This Row],[Fecha]])</f>
        <v>2020</v>
      </c>
      <c r="D115" t="s">
        <v>19</v>
      </c>
      <c r="E115" t="s">
        <v>11</v>
      </c>
      <c r="F115" t="s">
        <v>12</v>
      </c>
      <c r="G115" s="7">
        <v>6253.5563999999995</v>
      </c>
      <c r="H115" s="7">
        <v>4908.6000000000004</v>
      </c>
      <c r="I115" s="8">
        <f>ventas[[#This Row],[Ingresos]]-ventas[[#This Row],[Gastos]]</f>
        <v>1344.9563999999991</v>
      </c>
    </row>
    <row r="116" spans="1:9" x14ac:dyDescent="0.25">
      <c r="A116" s="1">
        <v>43910</v>
      </c>
      <c r="B116" s="10">
        <f>MONTH(ventas[[#This Row],[Fecha]])</f>
        <v>3</v>
      </c>
      <c r="C116" s="10">
        <f>YEAR(ventas[[#This Row],[Fecha]])</f>
        <v>2020</v>
      </c>
      <c r="D116" t="s">
        <v>18</v>
      </c>
      <c r="E116" t="s">
        <v>11</v>
      </c>
      <c r="F116" t="s">
        <v>10</v>
      </c>
      <c r="G116" s="7">
        <v>400033.94711538462</v>
      </c>
      <c r="H116" s="7">
        <v>354072.60000000003</v>
      </c>
      <c r="I116" s="8">
        <f>ventas[[#This Row],[Ingresos]]-ventas[[#This Row],[Gastos]]</f>
        <v>45961.347115384589</v>
      </c>
    </row>
    <row r="117" spans="1:9" x14ac:dyDescent="0.25">
      <c r="A117" s="1">
        <v>43911</v>
      </c>
      <c r="B117" s="10">
        <f>MONTH(ventas[[#This Row],[Fecha]])</f>
        <v>3</v>
      </c>
      <c r="C117" s="10">
        <f>YEAR(ventas[[#This Row],[Fecha]])</f>
        <v>2020</v>
      </c>
      <c r="D117" t="s">
        <v>16</v>
      </c>
      <c r="E117" t="s">
        <v>11</v>
      </c>
      <c r="F117" t="s">
        <v>10</v>
      </c>
      <c r="G117" s="7">
        <v>1757892.3165865387</v>
      </c>
      <c r="H117" s="7">
        <v>1507800.4200000002</v>
      </c>
      <c r="I117" s="8">
        <f>ventas[[#This Row],[Ingresos]]-ventas[[#This Row],[Gastos]]</f>
        <v>250091.89658653853</v>
      </c>
    </row>
    <row r="118" spans="1:9" x14ac:dyDescent="0.25">
      <c r="A118" s="1">
        <v>43912</v>
      </c>
      <c r="B118" s="10">
        <f>MONTH(ventas[[#This Row],[Fecha]])</f>
        <v>3</v>
      </c>
      <c r="C118" s="10">
        <f>YEAR(ventas[[#This Row],[Fecha]])</f>
        <v>2020</v>
      </c>
      <c r="D118" t="s">
        <v>18</v>
      </c>
      <c r="E118" t="s">
        <v>7</v>
      </c>
      <c r="F118" t="s">
        <v>8</v>
      </c>
      <c r="G118" s="7">
        <v>8042.76</v>
      </c>
      <c r="H118" s="7">
        <v>6093</v>
      </c>
      <c r="I118" s="8">
        <f>ventas[[#This Row],[Ingresos]]-ventas[[#This Row],[Gastos]]</f>
        <v>1949.7600000000002</v>
      </c>
    </row>
    <row r="119" spans="1:9" x14ac:dyDescent="0.25">
      <c r="A119" s="1">
        <v>43912</v>
      </c>
      <c r="B119" s="10">
        <f>MONTH(ventas[[#This Row],[Fecha]])</f>
        <v>3</v>
      </c>
      <c r="C119" s="10">
        <f>YEAR(ventas[[#This Row],[Fecha]])</f>
        <v>2020</v>
      </c>
      <c r="D119" t="s">
        <v>18</v>
      </c>
      <c r="E119" t="s">
        <v>20</v>
      </c>
      <c r="F119" t="s">
        <v>10</v>
      </c>
      <c r="G119" s="7">
        <v>93426.490384615376</v>
      </c>
      <c r="H119" s="7">
        <v>78516</v>
      </c>
      <c r="I119" s="8">
        <f>ventas[[#This Row],[Ingresos]]-ventas[[#This Row],[Gastos]]</f>
        <v>14910.490384615376</v>
      </c>
    </row>
    <row r="120" spans="1:9" x14ac:dyDescent="0.25">
      <c r="A120" s="1">
        <v>43912</v>
      </c>
      <c r="B120" s="10">
        <f>MONTH(ventas[[#This Row],[Fecha]])</f>
        <v>3</v>
      </c>
      <c r="C120" s="10">
        <f>YEAR(ventas[[#This Row],[Fecha]])</f>
        <v>2020</v>
      </c>
      <c r="D120" t="s">
        <v>16</v>
      </c>
      <c r="E120" t="s">
        <v>11</v>
      </c>
      <c r="F120" t="s">
        <v>17</v>
      </c>
      <c r="G120" s="7">
        <v>68963.400000000009</v>
      </c>
      <c r="H120" s="7">
        <v>60142.5</v>
      </c>
      <c r="I120" s="8">
        <f>ventas[[#This Row],[Ingresos]]-ventas[[#This Row],[Gastos]]</f>
        <v>8820.9000000000087</v>
      </c>
    </row>
    <row r="121" spans="1:9" x14ac:dyDescent="0.25">
      <c r="A121" s="1">
        <v>43913</v>
      </c>
      <c r="B121" s="10">
        <f>MONTH(ventas[[#This Row],[Fecha]])</f>
        <v>3</v>
      </c>
      <c r="C121" s="10">
        <f>YEAR(ventas[[#This Row],[Fecha]])</f>
        <v>2020</v>
      </c>
      <c r="D121" t="s">
        <v>19</v>
      </c>
      <c r="E121" t="s">
        <v>20</v>
      </c>
      <c r="F121" t="s">
        <v>8</v>
      </c>
      <c r="G121" s="7">
        <v>103661.98424999999</v>
      </c>
      <c r="H121" s="7">
        <v>71245.350000000006</v>
      </c>
      <c r="I121" s="8">
        <f>ventas[[#This Row],[Ingresos]]-ventas[[#This Row],[Gastos]]</f>
        <v>32416.634249999988</v>
      </c>
    </row>
    <row r="122" spans="1:9" x14ac:dyDescent="0.25">
      <c r="A122" s="1">
        <v>43913</v>
      </c>
      <c r="B122" s="10">
        <f>MONTH(ventas[[#This Row],[Fecha]])</f>
        <v>3</v>
      </c>
      <c r="C122" s="10">
        <f>YEAR(ventas[[#This Row],[Fecha]])</f>
        <v>2020</v>
      </c>
      <c r="D122" t="s">
        <v>6</v>
      </c>
      <c r="E122" t="s">
        <v>20</v>
      </c>
      <c r="F122" t="s">
        <v>12</v>
      </c>
      <c r="G122" s="7">
        <v>172695.6</v>
      </c>
      <c r="H122" s="7">
        <v>145782</v>
      </c>
      <c r="I122" s="8">
        <f>ventas[[#This Row],[Ingresos]]-ventas[[#This Row],[Gastos]]</f>
        <v>26913.600000000006</v>
      </c>
    </row>
    <row r="123" spans="1:9" x14ac:dyDescent="0.25">
      <c r="A123" s="1">
        <v>43914</v>
      </c>
      <c r="B123" s="10">
        <f>MONTH(ventas[[#This Row],[Fecha]])</f>
        <v>3</v>
      </c>
      <c r="C123" s="10">
        <f>YEAR(ventas[[#This Row],[Fecha]])</f>
        <v>2020</v>
      </c>
      <c r="D123" t="s">
        <v>6</v>
      </c>
      <c r="E123" t="s">
        <v>20</v>
      </c>
      <c r="F123" t="s">
        <v>12</v>
      </c>
      <c r="G123" s="7">
        <v>367479</v>
      </c>
      <c r="H123" s="7">
        <v>287352</v>
      </c>
      <c r="I123" s="8">
        <f>ventas[[#This Row],[Ingresos]]-ventas[[#This Row],[Gastos]]</f>
        <v>80127</v>
      </c>
    </row>
    <row r="124" spans="1:9" x14ac:dyDescent="0.25">
      <c r="A124" s="1">
        <v>43916</v>
      </c>
      <c r="B124" s="10">
        <f>MONTH(ventas[[#This Row],[Fecha]])</f>
        <v>3</v>
      </c>
      <c r="C124" s="10">
        <f>YEAR(ventas[[#This Row],[Fecha]])</f>
        <v>2020</v>
      </c>
      <c r="D124" t="s">
        <v>18</v>
      </c>
      <c r="E124" t="s">
        <v>20</v>
      </c>
      <c r="F124" t="s">
        <v>17</v>
      </c>
      <c r="G124" s="7">
        <v>18715.32</v>
      </c>
      <c r="H124" s="7">
        <v>16321.5</v>
      </c>
      <c r="I124" s="8">
        <f>ventas[[#This Row],[Ingresos]]-ventas[[#This Row],[Gastos]]</f>
        <v>2393.8199999999997</v>
      </c>
    </row>
    <row r="125" spans="1:9" x14ac:dyDescent="0.25">
      <c r="A125" s="1">
        <v>43921</v>
      </c>
      <c r="B125" s="10">
        <f>MONTH(ventas[[#This Row],[Fecha]])</f>
        <v>3</v>
      </c>
      <c r="C125" s="10">
        <f>YEAR(ventas[[#This Row],[Fecha]])</f>
        <v>2020</v>
      </c>
      <c r="D125" t="s">
        <v>18</v>
      </c>
      <c r="E125" t="s">
        <v>14</v>
      </c>
      <c r="F125" t="s">
        <v>12</v>
      </c>
      <c r="G125" s="7">
        <v>655735.5</v>
      </c>
      <c r="H125" s="7">
        <v>541242</v>
      </c>
      <c r="I125" s="8">
        <f>ventas[[#This Row],[Ingresos]]-ventas[[#This Row],[Gastos]]</f>
        <v>114493.5</v>
      </c>
    </row>
    <row r="126" spans="1:9" x14ac:dyDescent="0.25">
      <c r="A126" s="1">
        <v>43921</v>
      </c>
      <c r="B126" s="10">
        <f>MONTH(ventas[[#This Row],[Fecha]])</f>
        <v>3</v>
      </c>
      <c r="C126" s="10">
        <f>YEAR(ventas[[#This Row],[Fecha]])</f>
        <v>2020</v>
      </c>
      <c r="D126" t="s">
        <v>19</v>
      </c>
      <c r="E126" t="s">
        <v>14</v>
      </c>
      <c r="F126" t="s">
        <v>12</v>
      </c>
      <c r="G126" s="7">
        <v>1517.04</v>
      </c>
      <c r="H126" s="7">
        <v>1260</v>
      </c>
      <c r="I126" s="8">
        <f>ventas[[#This Row],[Ingresos]]-ventas[[#This Row],[Gastos]]</f>
        <v>257.03999999999996</v>
      </c>
    </row>
    <row r="127" spans="1:9" x14ac:dyDescent="0.25">
      <c r="A127" s="1">
        <v>43921</v>
      </c>
      <c r="B127" s="10">
        <f>MONTH(ventas[[#This Row],[Fecha]])</f>
        <v>3</v>
      </c>
      <c r="C127" s="10">
        <f>YEAR(ventas[[#This Row],[Fecha]])</f>
        <v>2020</v>
      </c>
      <c r="D127" t="s">
        <v>18</v>
      </c>
      <c r="E127" t="s">
        <v>14</v>
      </c>
      <c r="F127" t="s">
        <v>12</v>
      </c>
      <c r="G127" s="7">
        <v>119750.40000000001</v>
      </c>
      <c r="H127" s="7">
        <v>101088</v>
      </c>
      <c r="I127" s="8">
        <f>ventas[[#This Row],[Ingresos]]-ventas[[#This Row],[Gastos]]</f>
        <v>18662.400000000009</v>
      </c>
    </row>
    <row r="128" spans="1:9" x14ac:dyDescent="0.25">
      <c r="A128" s="1">
        <v>43921</v>
      </c>
      <c r="B128" s="10">
        <f>MONTH(ventas[[#This Row],[Fecha]])</f>
        <v>3</v>
      </c>
      <c r="C128" s="10">
        <f>YEAR(ventas[[#This Row],[Fecha]])</f>
        <v>2020</v>
      </c>
      <c r="D128" t="s">
        <v>18</v>
      </c>
      <c r="E128" t="s">
        <v>7</v>
      </c>
      <c r="F128" t="s">
        <v>15</v>
      </c>
      <c r="G128" s="7">
        <v>618178.17599999998</v>
      </c>
      <c r="H128" s="7">
        <v>559944</v>
      </c>
      <c r="I128" s="8">
        <f>ventas[[#This Row],[Ingresos]]-ventas[[#This Row],[Gastos]]</f>
        <v>58234.175999999978</v>
      </c>
    </row>
    <row r="129" spans="1:9" x14ac:dyDescent="0.25">
      <c r="A129" s="1">
        <v>43922</v>
      </c>
      <c r="B129" s="10">
        <f>MONTH(ventas[[#This Row],[Fecha]])</f>
        <v>4</v>
      </c>
      <c r="C129" s="10">
        <f>YEAR(ventas[[#This Row],[Fecha]])</f>
        <v>2020</v>
      </c>
      <c r="D129" t="s">
        <v>18</v>
      </c>
      <c r="E129" t="s">
        <v>7</v>
      </c>
      <c r="F129" t="s">
        <v>12</v>
      </c>
      <c r="G129" s="7">
        <v>12718.080000000002</v>
      </c>
      <c r="H129" s="7">
        <v>6624</v>
      </c>
      <c r="I129" s="8">
        <f>ventas[[#This Row],[Ingresos]]-ventas[[#This Row],[Gastos]]</f>
        <v>6094.0800000000017</v>
      </c>
    </row>
    <row r="130" spans="1:9" x14ac:dyDescent="0.25">
      <c r="A130" s="1">
        <v>43922</v>
      </c>
      <c r="B130" s="10">
        <f>MONTH(ventas[[#This Row],[Fecha]])</f>
        <v>4</v>
      </c>
      <c r="C130" s="10">
        <f>YEAR(ventas[[#This Row],[Fecha]])</f>
        <v>2020</v>
      </c>
      <c r="D130" t="s">
        <v>13</v>
      </c>
      <c r="E130" t="s">
        <v>11</v>
      </c>
      <c r="F130" t="s">
        <v>12</v>
      </c>
      <c r="G130" s="7">
        <v>16093.664999999999</v>
      </c>
      <c r="H130" s="7">
        <v>12100.5</v>
      </c>
      <c r="I130" s="8">
        <f>ventas[[#This Row],[Ingresos]]-ventas[[#This Row],[Gastos]]</f>
        <v>3993.1649999999991</v>
      </c>
    </row>
    <row r="131" spans="1:9" x14ac:dyDescent="0.25">
      <c r="A131" s="1">
        <v>43922</v>
      </c>
      <c r="B131" s="10">
        <f>MONTH(ventas[[#This Row],[Fecha]])</f>
        <v>4</v>
      </c>
      <c r="C131" s="10">
        <f>YEAR(ventas[[#This Row],[Fecha]])</f>
        <v>2020</v>
      </c>
      <c r="D131" t="s">
        <v>16</v>
      </c>
      <c r="E131" t="s">
        <v>14</v>
      </c>
      <c r="F131" t="s">
        <v>17</v>
      </c>
      <c r="G131" s="7">
        <v>13145.539680000002</v>
      </c>
      <c r="H131" s="7">
        <v>10834.236000000001</v>
      </c>
      <c r="I131" s="8">
        <f>ventas[[#This Row],[Ingresos]]-ventas[[#This Row],[Gastos]]</f>
        <v>2311.3036800000009</v>
      </c>
    </row>
    <row r="132" spans="1:9" x14ac:dyDescent="0.25">
      <c r="A132" s="1">
        <v>43923</v>
      </c>
      <c r="B132" s="10">
        <f>MONTH(ventas[[#This Row],[Fecha]])</f>
        <v>4</v>
      </c>
      <c r="C132" s="10">
        <f>YEAR(ventas[[#This Row],[Fecha]])</f>
        <v>2020</v>
      </c>
      <c r="D132" t="s">
        <v>19</v>
      </c>
      <c r="E132" t="s">
        <v>14</v>
      </c>
      <c r="F132" t="s">
        <v>8</v>
      </c>
      <c r="G132" s="7">
        <v>27137.7</v>
      </c>
      <c r="H132" s="7">
        <v>19044</v>
      </c>
      <c r="I132" s="8">
        <f>ventas[[#This Row],[Ingresos]]-ventas[[#This Row],[Gastos]]</f>
        <v>8093.7000000000007</v>
      </c>
    </row>
    <row r="133" spans="1:9" x14ac:dyDescent="0.25">
      <c r="A133" s="1">
        <v>43923</v>
      </c>
      <c r="B133" s="10">
        <f>MONTH(ventas[[#This Row],[Fecha]])</f>
        <v>4</v>
      </c>
      <c r="C133" s="10">
        <f>YEAR(ventas[[#This Row],[Fecha]])</f>
        <v>2020</v>
      </c>
      <c r="D133" t="s">
        <v>19</v>
      </c>
      <c r="E133" t="s">
        <v>11</v>
      </c>
      <c r="F133" t="s">
        <v>12</v>
      </c>
      <c r="G133" s="7">
        <v>2063.88</v>
      </c>
      <c r="H133" s="7">
        <v>1620</v>
      </c>
      <c r="I133" s="8">
        <f>ventas[[#This Row],[Ingresos]]-ventas[[#This Row],[Gastos]]</f>
        <v>443.88000000000011</v>
      </c>
    </row>
    <row r="134" spans="1:9" x14ac:dyDescent="0.25">
      <c r="A134" s="1">
        <v>43924</v>
      </c>
      <c r="B134" s="10">
        <f>MONTH(ventas[[#This Row],[Fecha]])</f>
        <v>4</v>
      </c>
      <c r="C134" s="10">
        <f>YEAR(ventas[[#This Row],[Fecha]])</f>
        <v>2020</v>
      </c>
      <c r="D134" t="s">
        <v>6</v>
      </c>
      <c r="E134" t="s">
        <v>7</v>
      </c>
      <c r="F134" t="s">
        <v>12</v>
      </c>
      <c r="G134" s="7">
        <v>1489.5719999999999</v>
      </c>
      <c r="H134" s="7">
        <v>1156.5</v>
      </c>
      <c r="I134" s="8">
        <f>ventas[[#This Row],[Ingresos]]-ventas[[#This Row],[Gastos]]</f>
        <v>333.07199999999989</v>
      </c>
    </row>
    <row r="135" spans="1:9" x14ac:dyDescent="0.25">
      <c r="A135" s="1">
        <v>43924</v>
      </c>
      <c r="B135" s="10">
        <f>MONTH(ventas[[#This Row],[Fecha]])</f>
        <v>4</v>
      </c>
      <c r="C135" s="10">
        <f>YEAR(ventas[[#This Row],[Fecha]])</f>
        <v>2020</v>
      </c>
      <c r="D135" t="s">
        <v>6</v>
      </c>
      <c r="E135" t="s">
        <v>20</v>
      </c>
      <c r="F135" t="s">
        <v>12</v>
      </c>
      <c r="G135" s="7">
        <v>19559.34</v>
      </c>
      <c r="H135" s="7">
        <v>11241</v>
      </c>
      <c r="I135" s="8">
        <f>ventas[[#This Row],[Ingresos]]-ventas[[#This Row],[Gastos]]</f>
        <v>8318.34</v>
      </c>
    </row>
    <row r="136" spans="1:9" x14ac:dyDescent="0.25">
      <c r="A136" s="1">
        <v>43924</v>
      </c>
      <c r="B136" s="10">
        <f>MONTH(ventas[[#This Row],[Fecha]])</f>
        <v>4</v>
      </c>
      <c r="C136" s="10">
        <f>YEAR(ventas[[#This Row],[Fecha]])</f>
        <v>2020</v>
      </c>
      <c r="D136" t="s">
        <v>16</v>
      </c>
      <c r="E136" t="s">
        <v>11</v>
      </c>
      <c r="F136" t="s">
        <v>17</v>
      </c>
      <c r="G136" s="7">
        <v>73205.664840000027</v>
      </c>
      <c r="H136" s="7">
        <v>61690.167000000009</v>
      </c>
      <c r="I136" s="8">
        <f>ventas[[#This Row],[Ingresos]]-ventas[[#This Row],[Gastos]]</f>
        <v>11515.497840000018</v>
      </c>
    </row>
    <row r="137" spans="1:9" x14ac:dyDescent="0.25">
      <c r="A137" s="1">
        <v>43925</v>
      </c>
      <c r="B137" s="10">
        <f>MONTH(ventas[[#This Row],[Fecha]])</f>
        <v>4</v>
      </c>
      <c r="C137" s="10">
        <f>YEAR(ventas[[#This Row],[Fecha]])</f>
        <v>2020</v>
      </c>
      <c r="D137" t="s">
        <v>16</v>
      </c>
      <c r="E137" t="s">
        <v>11</v>
      </c>
      <c r="F137" t="s">
        <v>12</v>
      </c>
      <c r="G137" s="7">
        <v>442965.60000000003</v>
      </c>
      <c r="H137" s="7">
        <v>350064</v>
      </c>
      <c r="I137" s="8">
        <f>ventas[[#This Row],[Ingresos]]-ventas[[#This Row],[Gastos]]</f>
        <v>92901.600000000035</v>
      </c>
    </row>
    <row r="138" spans="1:9" x14ac:dyDescent="0.25">
      <c r="A138" s="1">
        <v>43926</v>
      </c>
      <c r="B138" s="10">
        <f>MONTH(ventas[[#This Row],[Fecha]])</f>
        <v>4</v>
      </c>
      <c r="C138" s="10">
        <f>YEAR(ventas[[#This Row],[Fecha]])</f>
        <v>2020</v>
      </c>
      <c r="D138" t="s">
        <v>19</v>
      </c>
      <c r="E138" t="s">
        <v>7</v>
      </c>
      <c r="F138" t="s">
        <v>12</v>
      </c>
      <c r="G138" s="7">
        <v>22620.960000000003</v>
      </c>
      <c r="H138" s="7">
        <v>12294</v>
      </c>
      <c r="I138" s="8">
        <f>ventas[[#This Row],[Ingresos]]-ventas[[#This Row],[Gastos]]</f>
        <v>10326.960000000003</v>
      </c>
    </row>
    <row r="139" spans="1:9" x14ac:dyDescent="0.25">
      <c r="A139" s="1">
        <v>43927</v>
      </c>
      <c r="B139" s="10">
        <f>MONTH(ventas[[#This Row],[Fecha]])</f>
        <v>4</v>
      </c>
      <c r="C139" s="10">
        <f>YEAR(ventas[[#This Row],[Fecha]])</f>
        <v>2020</v>
      </c>
      <c r="D139" t="s">
        <v>18</v>
      </c>
      <c r="E139" t="s">
        <v>11</v>
      </c>
      <c r="F139" t="s">
        <v>17</v>
      </c>
      <c r="G139" s="7">
        <v>14581.555199999999</v>
      </c>
      <c r="H139" s="7">
        <v>11391.839999999998</v>
      </c>
      <c r="I139" s="8">
        <f>ventas[[#This Row],[Ingresos]]-ventas[[#This Row],[Gastos]]</f>
        <v>3189.7152000000006</v>
      </c>
    </row>
    <row r="140" spans="1:9" x14ac:dyDescent="0.25">
      <c r="A140" s="1">
        <v>43928</v>
      </c>
      <c r="B140" s="10">
        <f>MONTH(ventas[[#This Row],[Fecha]])</f>
        <v>4</v>
      </c>
      <c r="C140" s="10">
        <f>YEAR(ventas[[#This Row],[Fecha]])</f>
        <v>2020</v>
      </c>
      <c r="D140" t="s">
        <v>6</v>
      </c>
      <c r="E140" t="s">
        <v>20</v>
      </c>
      <c r="F140" t="s">
        <v>10</v>
      </c>
      <c r="G140" s="7">
        <v>223370.48076923075</v>
      </c>
      <c r="H140" s="7">
        <v>191592</v>
      </c>
      <c r="I140" s="8">
        <f>ventas[[#This Row],[Ingresos]]-ventas[[#This Row],[Gastos]]</f>
        <v>31778.480769230751</v>
      </c>
    </row>
    <row r="141" spans="1:9" x14ac:dyDescent="0.25">
      <c r="A141" s="1">
        <v>43928</v>
      </c>
      <c r="B141" s="10">
        <f>MONTH(ventas[[#This Row],[Fecha]])</f>
        <v>4</v>
      </c>
      <c r="C141" s="10">
        <f>YEAR(ventas[[#This Row],[Fecha]])</f>
        <v>2020</v>
      </c>
      <c r="D141" t="s">
        <v>6</v>
      </c>
      <c r="E141" t="s">
        <v>11</v>
      </c>
      <c r="F141" t="s">
        <v>15</v>
      </c>
      <c r="G141" s="7">
        <v>932062.95000000007</v>
      </c>
      <c r="H141" s="7">
        <v>853537.5</v>
      </c>
      <c r="I141" s="8">
        <f>ventas[[#This Row],[Ingresos]]-ventas[[#This Row],[Gastos]]</f>
        <v>78525.45000000007</v>
      </c>
    </row>
    <row r="142" spans="1:9" x14ac:dyDescent="0.25">
      <c r="A142" s="1">
        <v>43928</v>
      </c>
      <c r="B142" s="10">
        <f>MONTH(ventas[[#This Row],[Fecha]])</f>
        <v>4</v>
      </c>
      <c r="C142" s="10">
        <f>YEAR(ventas[[#This Row],[Fecha]])</f>
        <v>2020</v>
      </c>
      <c r="D142" t="s">
        <v>6</v>
      </c>
      <c r="E142" t="s">
        <v>20</v>
      </c>
      <c r="F142" t="s">
        <v>15</v>
      </c>
      <c r="G142" s="7">
        <v>675638.06400000001</v>
      </c>
      <c r="H142" s="7">
        <v>611991</v>
      </c>
      <c r="I142" s="8">
        <f>ventas[[#This Row],[Ingresos]]-ventas[[#This Row],[Gastos]]</f>
        <v>63647.064000000013</v>
      </c>
    </row>
    <row r="143" spans="1:9" x14ac:dyDescent="0.25">
      <c r="A143" s="1">
        <v>43929</v>
      </c>
      <c r="B143" s="10">
        <f>MONTH(ventas[[#This Row],[Fecha]])</f>
        <v>4</v>
      </c>
      <c r="C143" s="10">
        <f>YEAR(ventas[[#This Row],[Fecha]])</f>
        <v>2020</v>
      </c>
      <c r="D143" t="s">
        <v>18</v>
      </c>
      <c r="E143" t="s">
        <v>7</v>
      </c>
      <c r="F143" t="s">
        <v>8</v>
      </c>
      <c r="G143" s="7">
        <v>8696.16</v>
      </c>
      <c r="H143" s="7">
        <v>6039</v>
      </c>
      <c r="I143" s="8">
        <f>ventas[[#This Row],[Ingresos]]-ventas[[#This Row],[Gastos]]</f>
        <v>2657.16</v>
      </c>
    </row>
    <row r="144" spans="1:9" x14ac:dyDescent="0.25">
      <c r="A144" s="1">
        <v>43929</v>
      </c>
      <c r="B144" s="10">
        <f>MONTH(ventas[[#This Row],[Fecha]])</f>
        <v>4</v>
      </c>
      <c r="C144" s="10">
        <f>YEAR(ventas[[#This Row],[Fecha]])</f>
        <v>2020</v>
      </c>
      <c r="D144" t="s">
        <v>6</v>
      </c>
      <c r="E144" t="s">
        <v>14</v>
      </c>
      <c r="F144" t="s">
        <v>17</v>
      </c>
      <c r="G144" s="7">
        <v>18922.896000000001</v>
      </c>
      <c r="H144" s="7">
        <v>15260.4</v>
      </c>
      <c r="I144" s="8">
        <f>ventas[[#This Row],[Ingresos]]-ventas[[#This Row],[Gastos]]</f>
        <v>3662.496000000001</v>
      </c>
    </row>
    <row r="145" spans="1:9" x14ac:dyDescent="0.25">
      <c r="A145" s="1">
        <v>43931</v>
      </c>
      <c r="B145" s="10">
        <f>MONTH(ventas[[#This Row],[Fecha]])</f>
        <v>4</v>
      </c>
      <c r="C145" s="10">
        <f>YEAR(ventas[[#This Row],[Fecha]])</f>
        <v>2020</v>
      </c>
      <c r="D145" t="s">
        <v>13</v>
      </c>
      <c r="E145" t="s">
        <v>11</v>
      </c>
      <c r="F145" t="s">
        <v>15</v>
      </c>
      <c r="G145" s="7">
        <v>318622.68</v>
      </c>
      <c r="H145" s="7">
        <v>288607.5</v>
      </c>
      <c r="I145" s="8">
        <f>ventas[[#This Row],[Ingresos]]-ventas[[#This Row],[Gastos]]</f>
        <v>30015.179999999993</v>
      </c>
    </row>
    <row r="146" spans="1:9" x14ac:dyDescent="0.25">
      <c r="A146" s="1">
        <v>43931</v>
      </c>
      <c r="B146" s="10">
        <f>MONTH(ventas[[#This Row],[Fecha]])</f>
        <v>4</v>
      </c>
      <c r="C146" s="10">
        <f>YEAR(ventas[[#This Row],[Fecha]])</f>
        <v>2020</v>
      </c>
      <c r="D146" t="s">
        <v>6</v>
      </c>
      <c r="E146" t="s">
        <v>20</v>
      </c>
      <c r="F146" t="s">
        <v>17</v>
      </c>
      <c r="G146" s="7">
        <v>95528.089800000016</v>
      </c>
      <c r="H146" s="7">
        <v>75416.913000000015</v>
      </c>
      <c r="I146" s="8">
        <f>ventas[[#This Row],[Ingresos]]-ventas[[#This Row],[Gastos]]</f>
        <v>20111.176800000001</v>
      </c>
    </row>
    <row r="147" spans="1:9" x14ac:dyDescent="0.25">
      <c r="A147" s="1">
        <v>43932</v>
      </c>
      <c r="B147" s="10">
        <f>MONTH(ventas[[#This Row],[Fecha]])</f>
        <v>4</v>
      </c>
      <c r="C147" s="10">
        <f>YEAR(ventas[[#This Row],[Fecha]])</f>
        <v>2020</v>
      </c>
      <c r="D147" t="s">
        <v>6</v>
      </c>
      <c r="E147" t="s">
        <v>7</v>
      </c>
      <c r="F147" t="s">
        <v>12</v>
      </c>
      <c r="G147" s="7">
        <v>165186</v>
      </c>
      <c r="H147" s="7">
        <v>129168</v>
      </c>
      <c r="I147" s="8">
        <f>ventas[[#This Row],[Ingresos]]-ventas[[#This Row],[Gastos]]</f>
        <v>36018</v>
      </c>
    </row>
    <row r="148" spans="1:9" x14ac:dyDescent="0.25">
      <c r="A148" s="1">
        <v>43933</v>
      </c>
      <c r="B148" s="10">
        <f>MONTH(ventas[[#This Row],[Fecha]])</f>
        <v>4</v>
      </c>
      <c r="C148" s="10">
        <f>YEAR(ventas[[#This Row],[Fecha]])</f>
        <v>2020</v>
      </c>
      <c r="D148" t="s">
        <v>18</v>
      </c>
      <c r="E148" t="s">
        <v>11</v>
      </c>
      <c r="F148" t="s">
        <v>8</v>
      </c>
      <c r="G148" s="7">
        <v>8696.16</v>
      </c>
      <c r="H148" s="7">
        <v>6039</v>
      </c>
      <c r="I148" s="8">
        <f>ventas[[#This Row],[Ingresos]]-ventas[[#This Row],[Gastos]]</f>
        <v>2657.16</v>
      </c>
    </row>
    <row r="149" spans="1:9" x14ac:dyDescent="0.25">
      <c r="A149" s="1">
        <v>43934</v>
      </c>
      <c r="B149" s="10">
        <f>MONTH(ventas[[#This Row],[Fecha]])</f>
        <v>4</v>
      </c>
      <c r="C149" s="10">
        <f>YEAR(ventas[[#This Row],[Fecha]])</f>
        <v>2020</v>
      </c>
      <c r="D149" t="s">
        <v>18</v>
      </c>
      <c r="E149" t="s">
        <v>20</v>
      </c>
      <c r="F149" t="s">
        <v>10</v>
      </c>
      <c r="G149" s="7">
        <v>234934.26923076922</v>
      </c>
      <c r="H149" s="7">
        <v>217183.68000000002</v>
      </c>
      <c r="I149" s="8">
        <f>ventas[[#This Row],[Ingresos]]-ventas[[#This Row],[Gastos]]</f>
        <v>17750.589230769197</v>
      </c>
    </row>
    <row r="150" spans="1:9" x14ac:dyDescent="0.25">
      <c r="A150" s="1">
        <v>43936</v>
      </c>
      <c r="B150" s="10">
        <f>MONTH(ventas[[#This Row],[Fecha]])</f>
        <v>4</v>
      </c>
      <c r="C150" s="10">
        <f>YEAR(ventas[[#This Row],[Fecha]])</f>
        <v>2020</v>
      </c>
      <c r="D150" t="s">
        <v>13</v>
      </c>
      <c r="E150" t="s">
        <v>9</v>
      </c>
      <c r="F150" t="s">
        <v>12</v>
      </c>
      <c r="G150" s="7">
        <v>9596.16</v>
      </c>
      <c r="H150" s="7">
        <v>4896</v>
      </c>
      <c r="I150" s="8">
        <f>ventas[[#This Row],[Ingresos]]-ventas[[#This Row],[Gastos]]</f>
        <v>4700.16</v>
      </c>
    </row>
    <row r="151" spans="1:9" x14ac:dyDescent="0.25">
      <c r="A151" s="1">
        <v>43937</v>
      </c>
      <c r="B151" s="10">
        <f>MONTH(ventas[[#This Row],[Fecha]])</f>
        <v>4</v>
      </c>
      <c r="C151" s="10">
        <f>YEAR(ventas[[#This Row],[Fecha]])</f>
        <v>2020</v>
      </c>
      <c r="D151" t="s">
        <v>18</v>
      </c>
      <c r="E151" t="s">
        <v>14</v>
      </c>
      <c r="F151" t="s">
        <v>8</v>
      </c>
      <c r="G151" s="7">
        <v>97032.127500000002</v>
      </c>
      <c r="H151" s="7">
        <v>66008.25</v>
      </c>
      <c r="I151" s="8">
        <f>ventas[[#This Row],[Ingresos]]-ventas[[#This Row],[Gastos]]</f>
        <v>31023.877500000002</v>
      </c>
    </row>
    <row r="152" spans="1:9" x14ac:dyDescent="0.25">
      <c r="A152" s="1">
        <v>43937</v>
      </c>
      <c r="B152" s="10">
        <f>MONTH(ventas[[#This Row],[Fecha]])</f>
        <v>4</v>
      </c>
      <c r="C152" s="10">
        <f>YEAR(ventas[[#This Row],[Fecha]])</f>
        <v>2020</v>
      </c>
      <c r="D152" t="s">
        <v>13</v>
      </c>
      <c r="E152" t="s">
        <v>20</v>
      </c>
      <c r="F152" t="s">
        <v>12</v>
      </c>
      <c r="G152" s="7">
        <v>30701.160000000003</v>
      </c>
      <c r="H152" s="7">
        <v>16506</v>
      </c>
      <c r="I152" s="8">
        <f>ventas[[#This Row],[Ingresos]]-ventas[[#This Row],[Gastos]]</f>
        <v>14195.160000000003</v>
      </c>
    </row>
    <row r="153" spans="1:9" x14ac:dyDescent="0.25">
      <c r="A153" s="1">
        <v>43938</v>
      </c>
      <c r="B153" s="10">
        <f>MONTH(ventas[[#This Row],[Fecha]])</f>
        <v>4</v>
      </c>
      <c r="C153" s="10">
        <f>YEAR(ventas[[#This Row],[Fecha]])</f>
        <v>2020</v>
      </c>
      <c r="D153" t="s">
        <v>16</v>
      </c>
      <c r="E153" t="s">
        <v>11</v>
      </c>
      <c r="F153" t="s">
        <v>12</v>
      </c>
      <c r="G153" s="7">
        <v>672036.75</v>
      </c>
      <c r="H153" s="7">
        <v>504270</v>
      </c>
      <c r="I153" s="8">
        <f>ventas[[#This Row],[Ingresos]]-ventas[[#This Row],[Gastos]]</f>
        <v>167766.75</v>
      </c>
    </row>
    <row r="154" spans="1:9" x14ac:dyDescent="0.25">
      <c r="A154" s="1">
        <v>43939</v>
      </c>
      <c r="B154" s="10">
        <f>MONTH(ventas[[#This Row],[Fecha]])</f>
        <v>4</v>
      </c>
      <c r="C154" s="10">
        <f>YEAR(ventas[[#This Row],[Fecha]])</f>
        <v>2020</v>
      </c>
      <c r="D154" t="s">
        <v>16</v>
      </c>
      <c r="E154" t="s">
        <v>7</v>
      </c>
      <c r="F154" t="s">
        <v>12</v>
      </c>
      <c r="G154" s="7">
        <v>30513.624750000003</v>
      </c>
      <c r="H154" s="7">
        <v>22942.575000000001</v>
      </c>
      <c r="I154" s="8">
        <f>ventas[[#This Row],[Ingresos]]-ventas[[#This Row],[Gastos]]</f>
        <v>7571.0497500000019</v>
      </c>
    </row>
    <row r="155" spans="1:9" x14ac:dyDescent="0.25">
      <c r="A155" s="1">
        <v>43940</v>
      </c>
      <c r="B155" s="10">
        <f>MONTH(ventas[[#This Row],[Fecha]])</f>
        <v>4</v>
      </c>
      <c r="C155" s="10">
        <f>YEAR(ventas[[#This Row],[Fecha]])</f>
        <v>2020</v>
      </c>
      <c r="D155" t="s">
        <v>19</v>
      </c>
      <c r="E155" t="s">
        <v>7</v>
      </c>
      <c r="F155" t="s">
        <v>12</v>
      </c>
      <c r="G155" s="7">
        <v>30990.715200000006</v>
      </c>
      <c r="H155" s="7">
        <v>16842.780000000002</v>
      </c>
      <c r="I155" s="8">
        <f>ventas[[#This Row],[Ingresos]]-ventas[[#This Row],[Gastos]]</f>
        <v>14147.935200000004</v>
      </c>
    </row>
    <row r="156" spans="1:9" x14ac:dyDescent="0.25">
      <c r="A156" s="1">
        <v>43940</v>
      </c>
      <c r="B156" s="10">
        <f>MONTH(ventas[[#This Row],[Fecha]])</f>
        <v>4</v>
      </c>
      <c r="C156" s="10">
        <f>YEAR(ventas[[#This Row],[Fecha]])</f>
        <v>2020</v>
      </c>
      <c r="D156" t="s">
        <v>18</v>
      </c>
      <c r="E156" t="s">
        <v>9</v>
      </c>
      <c r="F156" t="s">
        <v>15</v>
      </c>
      <c r="G156" s="7">
        <v>2003146.2</v>
      </c>
      <c r="H156" s="7">
        <v>1686150</v>
      </c>
      <c r="I156" s="8">
        <f>ventas[[#This Row],[Ingresos]]-ventas[[#This Row],[Gastos]]</f>
        <v>316996.19999999995</v>
      </c>
    </row>
    <row r="157" spans="1:9" x14ac:dyDescent="0.25">
      <c r="A157" s="1">
        <v>43941</v>
      </c>
      <c r="B157" s="10">
        <f>MONTH(ventas[[#This Row],[Fecha]])</f>
        <v>4</v>
      </c>
      <c r="C157" s="10">
        <f>YEAR(ventas[[#This Row],[Fecha]])</f>
        <v>2020</v>
      </c>
      <c r="D157" t="s">
        <v>6</v>
      </c>
      <c r="E157" t="s">
        <v>9</v>
      </c>
      <c r="F157" t="s">
        <v>8</v>
      </c>
      <c r="G157" s="7">
        <v>29364.525000000001</v>
      </c>
      <c r="H157" s="7">
        <v>23031</v>
      </c>
      <c r="I157" s="8">
        <f>ventas[[#This Row],[Ingresos]]-ventas[[#This Row],[Gastos]]</f>
        <v>6333.5250000000015</v>
      </c>
    </row>
    <row r="158" spans="1:9" x14ac:dyDescent="0.25">
      <c r="A158" s="1">
        <v>43941</v>
      </c>
      <c r="B158" s="10">
        <f>MONTH(ventas[[#This Row],[Fecha]])</f>
        <v>4</v>
      </c>
      <c r="C158" s="10">
        <f>YEAR(ventas[[#This Row],[Fecha]])</f>
        <v>2020</v>
      </c>
      <c r="D158" t="s">
        <v>6</v>
      </c>
      <c r="E158" t="s">
        <v>9</v>
      </c>
      <c r="F158" t="s">
        <v>12</v>
      </c>
      <c r="G158" s="7">
        <v>23751.9</v>
      </c>
      <c r="H158" s="7">
        <v>12501</v>
      </c>
      <c r="I158" s="8">
        <f>ventas[[#This Row],[Ingresos]]-ventas[[#This Row],[Gastos]]</f>
        <v>11250.900000000001</v>
      </c>
    </row>
    <row r="159" spans="1:9" x14ac:dyDescent="0.25">
      <c r="A159" s="1">
        <v>43942</v>
      </c>
      <c r="B159" s="10">
        <f>MONTH(ventas[[#This Row],[Fecha]])</f>
        <v>4</v>
      </c>
      <c r="C159" s="10">
        <f>YEAR(ventas[[#This Row],[Fecha]])</f>
        <v>2020</v>
      </c>
      <c r="D159" t="s">
        <v>16</v>
      </c>
      <c r="E159" t="s">
        <v>14</v>
      </c>
      <c r="F159" t="s">
        <v>15</v>
      </c>
      <c r="G159" s="7">
        <v>242902.80000000002</v>
      </c>
      <c r="H159" s="7">
        <v>206550</v>
      </c>
      <c r="I159" s="8">
        <f>ventas[[#This Row],[Ingresos]]-ventas[[#This Row],[Gastos]]</f>
        <v>36352.800000000017</v>
      </c>
    </row>
    <row r="160" spans="1:9" x14ac:dyDescent="0.25">
      <c r="A160" s="1">
        <v>43943</v>
      </c>
      <c r="B160" s="10">
        <f>MONTH(ventas[[#This Row],[Fecha]])</f>
        <v>4</v>
      </c>
      <c r="C160" s="10">
        <f>YEAR(ventas[[#This Row],[Fecha]])</f>
        <v>2020</v>
      </c>
      <c r="D160" t="s">
        <v>18</v>
      </c>
      <c r="E160" t="s">
        <v>7</v>
      </c>
      <c r="F160" t="s">
        <v>12</v>
      </c>
      <c r="G160" s="7">
        <v>7114.3379999999997</v>
      </c>
      <c r="H160" s="7">
        <v>5841</v>
      </c>
      <c r="I160" s="8">
        <f>ventas[[#This Row],[Ingresos]]-ventas[[#This Row],[Gastos]]</f>
        <v>1273.3379999999997</v>
      </c>
    </row>
    <row r="161" spans="1:9" x14ac:dyDescent="0.25">
      <c r="A161" s="1">
        <v>43945</v>
      </c>
      <c r="B161" s="10">
        <f>MONTH(ventas[[#This Row],[Fecha]])</f>
        <v>4</v>
      </c>
      <c r="C161" s="10">
        <f>YEAR(ventas[[#This Row],[Fecha]])</f>
        <v>2020</v>
      </c>
      <c r="D161" t="s">
        <v>6</v>
      </c>
      <c r="E161" t="s">
        <v>9</v>
      </c>
      <c r="F161" t="s">
        <v>8</v>
      </c>
      <c r="G161" s="7">
        <v>25492.32</v>
      </c>
      <c r="H161" s="7">
        <v>17703</v>
      </c>
      <c r="I161" s="8">
        <f>ventas[[#This Row],[Ingresos]]-ventas[[#This Row],[Gastos]]</f>
        <v>7789.32</v>
      </c>
    </row>
    <row r="162" spans="1:9" x14ac:dyDescent="0.25">
      <c r="A162" s="1">
        <v>43945</v>
      </c>
      <c r="B162" s="10">
        <f>MONTH(ventas[[#This Row],[Fecha]])</f>
        <v>4</v>
      </c>
      <c r="C162" s="10">
        <f>YEAR(ventas[[#This Row],[Fecha]])</f>
        <v>2020</v>
      </c>
      <c r="D162" t="s">
        <v>19</v>
      </c>
      <c r="E162" t="s">
        <v>11</v>
      </c>
      <c r="F162" t="s">
        <v>10</v>
      </c>
      <c r="G162" s="7">
        <v>241328.20673076925</v>
      </c>
      <c r="H162" s="7">
        <v>225601.2</v>
      </c>
      <c r="I162" s="8">
        <f>ventas[[#This Row],[Ingresos]]-ventas[[#This Row],[Gastos]]</f>
        <v>15727.006730769237</v>
      </c>
    </row>
    <row r="163" spans="1:9" x14ac:dyDescent="0.25">
      <c r="A163" s="1">
        <v>43947</v>
      </c>
      <c r="B163" s="10">
        <f>MONTH(ventas[[#This Row],[Fecha]])</f>
        <v>4</v>
      </c>
      <c r="C163" s="10">
        <f>YEAR(ventas[[#This Row],[Fecha]])</f>
        <v>2020</v>
      </c>
      <c r="D163" t="s">
        <v>16</v>
      </c>
      <c r="E163" t="s">
        <v>11</v>
      </c>
      <c r="F163" t="s">
        <v>8</v>
      </c>
      <c r="G163" s="7">
        <v>15826.832999999999</v>
      </c>
      <c r="H163" s="7">
        <v>11345.4</v>
      </c>
      <c r="I163" s="8">
        <f>ventas[[#This Row],[Ingresos]]-ventas[[#This Row],[Gastos]]</f>
        <v>4481.4329999999991</v>
      </c>
    </row>
    <row r="164" spans="1:9" x14ac:dyDescent="0.25">
      <c r="A164" s="1">
        <v>43947</v>
      </c>
      <c r="B164" s="10">
        <f>MONTH(ventas[[#This Row],[Fecha]])</f>
        <v>4</v>
      </c>
      <c r="C164" s="10">
        <f>YEAR(ventas[[#This Row],[Fecha]])</f>
        <v>2020</v>
      </c>
      <c r="D164" t="s">
        <v>16</v>
      </c>
      <c r="E164" t="s">
        <v>11</v>
      </c>
      <c r="F164" t="s">
        <v>17</v>
      </c>
      <c r="G164" s="7">
        <v>19914.876</v>
      </c>
      <c r="H164" s="7">
        <v>15398.1</v>
      </c>
      <c r="I164" s="8">
        <f>ventas[[#This Row],[Ingresos]]-ventas[[#This Row],[Gastos]]</f>
        <v>4516.7759999999998</v>
      </c>
    </row>
    <row r="165" spans="1:9" x14ac:dyDescent="0.25">
      <c r="A165" s="1">
        <v>43948</v>
      </c>
      <c r="B165" s="10">
        <f>MONTH(ventas[[#This Row],[Fecha]])</f>
        <v>4</v>
      </c>
      <c r="C165" s="10">
        <f>YEAR(ventas[[#This Row],[Fecha]])</f>
        <v>2020</v>
      </c>
      <c r="D165" t="s">
        <v>18</v>
      </c>
      <c r="E165" t="s">
        <v>11</v>
      </c>
      <c r="F165" t="s">
        <v>8</v>
      </c>
      <c r="G165" s="7">
        <v>20234.61</v>
      </c>
      <c r="H165" s="7">
        <v>13626</v>
      </c>
      <c r="I165" s="8">
        <f>ventas[[#This Row],[Ingresos]]-ventas[[#This Row],[Gastos]]</f>
        <v>6608.6100000000006</v>
      </c>
    </row>
    <row r="166" spans="1:9" x14ac:dyDescent="0.25">
      <c r="A166" s="1">
        <v>43948</v>
      </c>
      <c r="B166" s="10">
        <f>MONTH(ventas[[#This Row],[Fecha]])</f>
        <v>4</v>
      </c>
      <c r="C166" s="10">
        <f>YEAR(ventas[[#This Row],[Fecha]])</f>
        <v>2020</v>
      </c>
      <c r="D166" t="s">
        <v>16</v>
      </c>
      <c r="E166" t="s">
        <v>14</v>
      </c>
      <c r="F166" t="s">
        <v>8</v>
      </c>
      <c r="G166" s="7">
        <v>46029.06</v>
      </c>
      <c r="H166" s="7">
        <v>34870.5</v>
      </c>
      <c r="I166" s="8">
        <f>ventas[[#This Row],[Ingresos]]-ventas[[#This Row],[Gastos]]</f>
        <v>11158.559999999998</v>
      </c>
    </row>
    <row r="167" spans="1:9" x14ac:dyDescent="0.25">
      <c r="A167" s="1">
        <v>43949</v>
      </c>
      <c r="B167" s="10">
        <f>MONTH(ventas[[#This Row],[Fecha]])</f>
        <v>4</v>
      </c>
      <c r="C167" s="10">
        <f>YEAR(ventas[[#This Row],[Fecha]])</f>
        <v>2020</v>
      </c>
      <c r="D167" t="s">
        <v>16</v>
      </c>
      <c r="E167" t="s">
        <v>9</v>
      </c>
      <c r="F167" t="s">
        <v>10</v>
      </c>
      <c r="G167" s="7">
        <v>282005.91346153844</v>
      </c>
      <c r="H167" s="7">
        <v>263628</v>
      </c>
      <c r="I167" s="8">
        <f>ventas[[#This Row],[Ingresos]]-ventas[[#This Row],[Gastos]]</f>
        <v>18377.913461538439</v>
      </c>
    </row>
    <row r="168" spans="1:9" x14ac:dyDescent="0.25">
      <c r="A168" s="1">
        <v>43950</v>
      </c>
      <c r="B168" s="10">
        <f>MONTH(ventas[[#This Row],[Fecha]])</f>
        <v>4</v>
      </c>
      <c r="C168" s="10">
        <f>YEAR(ventas[[#This Row],[Fecha]])</f>
        <v>2020</v>
      </c>
      <c r="D168" t="s">
        <v>18</v>
      </c>
      <c r="E168" t="s">
        <v>14</v>
      </c>
      <c r="F168" t="s">
        <v>10</v>
      </c>
      <c r="G168" s="7">
        <v>937440</v>
      </c>
      <c r="H168" s="7">
        <v>779950.08000000007</v>
      </c>
      <c r="I168" s="8">
        <f>ventas[[#This Row],[Ingresos]]-ventas[[#This Row],[Gastos]]</f>
        <v>157489.91999999993</v>
      </c>
    </row>
    <row r="169" spans="1:9" x14ac:dyDescent="0.25">
      <c r="A169" s="1">
        <v>43950</v>
      </c>
      <c r="B169" s="10">
        <f>MONTH(ventas[[#This Row],[Fecha]])</f>
        <v>4</v>
      </c>
      <c r="C169" s="10">
        <f>YEAR(ventas[[#This Row],[Fecha]])</f>
        <v>2020</v>
      </c>
      <c r="D169" t="s">
        <v>16</v>
      </c>
      <c r="E169" t="s">
        <v>14</v>
      </c>
      <c r="F169" t="s">
        <v>12</v>
      </c>
      <c r="G169" s="7">
        <v>43931.16</v>
      </c>
      <c r="H169" s="7">
        <v>24138</v>
      </c>
      <c r="I169" s="8">
        <f>ventas[[#This Row],[Ingresos]]-ventas[[#This Row],[Gastos]]</f>
        <v>19793.160000000003</v>
      </c>
    </row>
    <row r="170" spans="1:9" x14ac:dyDescent="0.25">
      <c r="A170" s="1">
        <v>43950</v>
      </c>
      <c r="B170" s="10">
        <f>MONTH(ventas[[#This Row],[Fecha]])</f>
        <v>4</v>
      </c>
      <c r="C170" s="10">
        <f>YEAR(ventas[[#This Row],[Fecha]])</f>
        <v>2020</v>
      </c>
      <c r="D170" t="s">
        <v>6</v>
      </c>
      <c r="E170" t="s">
        <v>9</v>
      </c>
      <c r="F170" t="s">
        <v>12</v>
      </c>
      <c r="G170" s="7">
        <v>119153.96999999999</v>
      </c>
      <c r="H170" s="7">
        <v>59576.984999999993</v>
      </c>
      <c r="I170" s="8">
        <f>ventas[[#This Row],[Ingresos]]-ventas[[#This Row],[Gastos]]</f>
        <v>59576.984999999993</v>
      </c>
    </row>
    <row r="171" spans="1:9" x14ac:dyDescent="0.25">
      <c r="A171" s="1">
        <v>43950</v>
      </c>
      <c r="B171" s="10">
        <f>MONTH(ventas[[#This Row],[Fecha]])</f>
        <v>4</v>
      </c>
      <c r="C171" s="10">
        <f>YEAR(ventas[[#This Row],[Fecha]])</f>
        <v>2020</v>
      </c>
      <c r="D171" t="s">
        <v>19</v>
      </c>
      <c r="E171" t="s">
        <v>20</v>
      </c>
      <c r="F171" t="s">
        <v>12</v>
      </c>
      <c r="G171" s="7">
        <v>23988.600720000002</v>
      </c>
      <c r="H171" s="7">
        <v>18624.690000000002</v>
      </c>
      <c r="I171" s="8">
        <f>ventas[[#This Row],[Ingresos]]-ventas[[#This Row],[Gastos]]</f>
        <v>5363.9107199999999</v>
      </c>
    </row>
    <row r="172" spans="1:9" x14ac:dyDescent="0.25">
      <c r="A172" s="1">
        <v>43950</v>
      </c>
      <c r="B172" s="10">
        <f>MONTH(ventas[[#This Row],[Fecha]])</f>
        <v>4</v>
      </c>
      <c r="C172" s="10">
        <f>YEAR(ventas[[#This Row],[Fecha]])</f>
        <v>2020</v>
      </c>
      <c r="D172" t="s">
        <v>18</v>
      </c>
      <c r="E172" t="s">
        <v>14</v>
      </c>
      <c r="F172" t="s">
        <v>17</v>
      </c>
      <c r="G172" s="7">
        <v>11143.202400000002</v>
      </c>
      <c r="H172" s="7">
        <v>9286.0020000000004</v>
      </c>
      <c r="I172" s="8">
        <f>ventas[[#This Row],[Ingresos]]-ventas[[#This Row],[Gastos]]</f>
        <v>1857.2004000000015</v>
      </c>
    </row>
    <row r="173" spans="1:9" x14ac:dyDescent="0.25">
      <c r="A173" s="1">
        <v>43951</v>
      </c>
      <c r="B173" s="10">
        <f>MONTH(ventas[[#This Row],[Fecha]])</f>
        <v>4</v>
      </c>
      <c r="C173" s="10">
        <f>YEAR(ventas[[#This Row],[Fecha]])</f>
        <v>2020</v>
      </c>
      <c r="D173" t="s">
        <v>13</v>
      </c>
      <c r="E173" t="s">
        <v>11</v>
      </c>
      <c r="F173" t="s">
        <v>10</v>
      </c>
      <c r="G173" s="7">
        <v>69897.651923076934</v>
      </c>
      <c r="H173" s="7">
        <v>59341.68</v>
      </c>
      <c r="I173" s="8">
        <f>ventas[[#This Row],[Ingresos]]-ventas[[#This Row],[Gastos]]</f>
        <v>10555.971923076933</v>
      </c>
    </row>
    <row r="174" spans="1:9" x14ac:dyDescent="0.25">
      <c r="A174" s="1">
        <v>43953</v>
      </c>
      <c r="B174" s="10">
        <f>MONTH(ventas[[#This Row],[Fecha]])</f>
        <v>5</v>
      </c>
      <c r="C174" s="10">
        <f>YEAR(ventas[[#This Row],[Fecha]])</f>
        <v>2020</v>
      </c>
      <c r="D174" t="s">
        <v>13</v>
      </c>
      <c r="E174" t="s">
        <v>7</v>
      </c>
      <c r="F174" t="s">
        <v>17</v>
      </c>
      <c r="G174" s="7">
        <v>11473.056</v>
      </c>
      <c r="H174" s="7">
        <v>8780.4</v>
      </c>
      <c r="I174" s="8">
        <f>ventas[[#This Row],[Ingresos]]-ventas[[#This Row],[Gastos]]</f>
        <v>2692.6560000000009</v>
      </c>
    </row>
    <row r="175" spans="1:9" x14ac:dyDescent="0.25">
      <c r="A175" s="1">
        <v>43954</v>
      </c>
      <c r="B175" s="10">
        <f>MONTH(ventas[[#This Row],[Fecha]])</f>
        <v>5</v>
      </c>
      <c r="C175" s="10">
        <f>YEAR(ventas[[#This Row],[Fecha]])</f>
        <v>2020</v>
      </c>
      <c r="D175" t="s">
        <v>6</v>
      </c>
      <c r="E175" t="s">
        <v>7</v>
      </c>
      <c r="F175" t="s">
        <v>10</v>
      </c>
      <c r="G175" s="7">
        <v>349462.42788461538</v>
      </c>
      <c r="H175" s="7">
        <v>290752.74000000005</v>
      </c>
      <c r="I175" s="8">
        <f>ventas[[#This Row],[Ingresos]]-ventas[[#This Row],[Gastos]]</f>
        <v>58709.687884615327</v>
      </c>
    </row>
    <row r="176" spans="1:9" x14ac:dyDescent="0.25">
      <c r="A176" s="1">
        <v>43954</v>
      </c>
      <c r="B176" s="10">
        <f>MONTH(ventas[[#This Row],[Fecha]])</f>
        <v>5</v>
      </c>
      <c r="C176" s="10">
        <f>YEAR(ventas[[#This Row],[Fecha]])</f>
        <v>2020</v>
      </c>
      <c r="D176" t="s">
        <v>19</v>
      </c>
      <c r="E176" t="s">
        <v>7</v>
      </c>
      <c r="F176" t="s">
        <v>12</v>
      </c>
      <c r="G176" s="7">
        <v>17717.400000000001</v>
      </c>
      <c r="H176" s="7">
        <v>10422</v>
      </c>
      <c r="I176" s="8">
        <f>ventas[[#This Row],[Ingresos]]-ventas[[#This Row],[Gastos]]</f>
        <v>7295.4000000000015</v>
      </c>
    </row>
    <row r="177" spans="1:9" x14ac:dyDescent="0.25">
      <c r="A177" s="1">
        <v>43954</v>
      </c>
      <c r="B177" s="10">
        <f>MONTH(ventas[[#This Row],[Fecha]])</f>
        <v>5</v>
      </c>
      <c r="C177" s="10">
        <f>YEAR(ventas[[#This Row],[Fecha]])</f>
        <v>2020</v>
      </c>
      <c r="D177" t="s">
        <v>19</v>
      </c>
      <c r="E177" t="s">
        <v>11</v>
      </c>
      <c r="F177" t="s">
        <v>15</v>
      </c>
      <c r="G177" s="7">
        <v>1010671.9920000001</v>
      </c>
      <c r="H177" s="7">
        <v>957075.75</v>
      </c>
      <c r="I177" s="8">
        <f>ventas[[#This Row],[Ingresos]]-ventas[[#This Row],[Gastos]]</f>
        <v>53596.242000000086</v>
      </c>
    </row>
    <row r="178" spans="1:9" x14ac:dyDescent="0.25">
      <c r="A178" s="1">
        <v>43954</v>
      </c>
      <c r="B178" s="10">
        <f>MONTH(ventas[[#This Row],[Fecha]])</f>
        <v>5</v>
      </c>
      <c r="C178" s="10">
        <f>YEAR(ventas[[#This Row],[Fecha]])</f>
        <v>2020</v>
      </c>
      <c r="D178" t="s">
        <v>18</v>
      </c>
      <c r="E178" t="s">
        <v>11</v>
      </c>
      <c r="F178" t="s">
        <v>17</v>
      </c>
      <c r="G178" s="7">
        <v>27643.896000000001</v>
      </c>
      <c r="H178" s="7">
        <v>22056.3</v>
      </c>
      <c r="I178" s="8">
        <f>ventas[[#This Row],[Ingresos]]-ventas[[#This Row],[Gastos]]</f>
        <v>5587.5960000000014</v>
      </c>
    </row>
    <row r="179" spans="1:9" x14ac:dyDescent="0.25">
      <c r="A179" s="1">
        <v>43954</v>
      </c>
      <c r="B179" s="10">
        <f>MONTH(ventas[[#This Row],[Fecha]])</f>
        <v>5</v>
      </c>
      <c r="C179" s="10">
        <f>YEAR(ventas[[#This Row],[Fecha]])</f>
        <v>2020</v>
      </c>
      <c r="D179" t="s">
        <v>16</v>
      </c>
      <c r="E179" t="s">
        <v>20</v>
      </c>
      <c r="F179" t="s">
        <v>17</v>
      </c>
      <c r="G179" s="7">
        <v>74058.364799999996</v>
      </c>
      <c r="H179" s="7">
        <v>56677.320000000007</v>
      </c>
      <c r="I179" s="8">
        <f>ventas[[#This Row],[Ingresos]]-ventas[[#This Row],[Gastos]]</f>
        <v>17381.044799999989</v>
      </c>
    </row>
    <row r="180" spans="1:9" x14ac:dyDescent="0.25">
      <c r="A180" s="1">
        <v>43955</v>
      </c>
      <c r="B180" s="10">
        <f>MONTH(ventas[[#This Row],[Fecha]])</f>
        <v>5</v>
      </c>
      <c r="C180" s="10">
        <f>YEAR(ventas[[#This Row],[Fecha]])</f>
        <v>2020</v>
      </c>
      <c r="D180" t="s">
        <v>13</v>
      </c>
      <c r="E180" t="s">
        <v>14</v>
      </c>
      <c r="F180" t="s">
        <v>10</v>
      </c>
      <c r="G180" s="7">
        <v>246281.53846153844</v>
      </c>
      <c r="H180" s="7">
        <v>232848</v>
      </c>
      <c r="I180" s="8">
        <f>ventas[[#This Row],[Ingresos]]-ventas[[#This Row],[Gastos]]</f>
        <v>13433.538461538439</v>
      </c>
    </row>
    <row r="181" spans="1:9" x14ac:dyDescent="0.25">
      <c r="A181" s="1">
        <v>43956</v>
      </c>
      <c r="B181" s="10">
        <f>MONTH(ventas[[#This Row],[Fecha]])</f>
        <v>5</v>
      </c>
      <c r="C181" s="10">
        <f>YEAR(ventas[[#This Row],[Fecha]])</f>
        <v>2020</v>
      </c>
      <c r="D181" t="s">
        <v>13</v>
      </c>
      <c r="E181" t="s">
        <v>7</v>
      </c>
      <c r="F181" t="s">
        <v>8</v>
      </c>
      <c r="G181" s="7">
        <v>2618.5477500000002</v>
      </c>
      <c r="H181" s="7">
        <v>1918.3500000000001</v>
      </c>
      <c r="I181" s="8">
        <f>ventas[[#This Row],[Ingresos]]-ventas[[#This Row],[Gastos]]</f>
        <v>700.19775000000004</v>
      </c>
    </row>
    <row r="182" spans="1:9" x14ac:dyDescent="0.25">
      <c r="A182" s="1">
        <v>43956</v>
      </c>
      <c r="B182" s="10">
        <f>MONTH(ventas[[#This Row],[Fecha]])</f>
        <v>5</v>
      </c>
      <c r="C182" s="10">
        <f>YEAR(ventas[[#This Row],[Fecha]])</f>
        <v>2020</v>
      </c>
      <c r="D182" t="s">
        <v>6</v>
      </c>
      <c r="E182" t="s">
        <v>7</v>
      </c>
      <c r="F182" t="s">
        <v>10</v>
      </c>
      <c r="G182" s="7">
        <v>116162.30769230769</v>
      </c>
      <c r="H182" s="7">
        <v>102816</v>
      </c>
      <c r="I182" s="8">
        <f>ventas[[#This Row],[Ingresos]]-ventas[[#This Row],[Gastos]]</f>
        <v>13346.307692307688</v>
      </c>
    </row>
    <row r="183" spans="1:9" x14ac:dyDescent="0.25">
      <c r="A183" s="1">
        <v>43956</v>
      </c>
      <c r="B183" s="10">
        <f>MONTH(ventas[[#This Row],[Fecha]])</f>
        <v>5</v>
      </c>
      <c r="C183" s="10">
        <f>YEAR(ventas[[#This Row],[Fecha]])</f>
        <v>2020</v>
      </c>
      <c r="D183" t="s">
        <v>16</v>
      </c>
      <c r="E183" t="s">
        <v>11</v>
      </c>
      <c r="F183" t="s">
        <v>12</v>
      </c>
      <c r="G183" s="7">
        <v>47684.170800000007</v>
      </c>
      <c r="H183" s="7">
        <v>35852.76</v>
      </c>
      <c r="I183" s="8">
        <f>ventas[[#This Row],[Ingresos]]-ventas[[#This Row],[Gastos]]</f>
        <v>11831.410800000005</v>
      </c>
    </row>
    <row r="184" spans="1:9" x14ac:dyDescent="0.25">
      <c r="A184" s="1">
        <v>43956</v>
      </c>
      <c r="B184" s="10">
        <f>MONTH(ventas[[#This Row],[Fecha]])</f>
        <v>5</v>
      </c>
      <c r="C184" s="10">
        <f>YEAR(ventas[[#This Row],[Fecha]])</f>
        <v>2020</v>
      </c>
      <c r="D184" t="s">
        <v>13</v>
      </c>
      <c r="E184" t="s">
        <v>11</v>
      </c>
      <c r="F184" t="s">
        <v>12</v>
      </c>
      <c r="G184" s="7">
        <v>734718.6</v>
      </c>
      <c r="H184" s="7">
        <v>620217</v>
      </c>
      <c r="I184" s="8">
        <f>ventas[[#This Row],[Ingresos]]-ventas[[#This Row],[Gastos]]</f>
        <v>114501.59999999998</v>
      </c>
    </row>
    <row r="185" spans="1:9" x14ac:dyDescent="0.25">
      <c r="A185" s="1">
        <v>43957</v>
      </c>
      <c r="B185" s="10">
        <f>MONTH(ventas[[#This Row],[Fecha]])</f>
        <v>5</v>
      </c>
      <c r="C185" s="10">
        <f>YEAR(ventas[[#This Row],[Fecha]])</f>
        <v>2020</v>
      </c>
      <c r="D185" t="s">
        <v>19</v>
      </c>
      <c r="E185" t="s">
        <v>20</v>
      </c>
      <c r="F185" t="s">
        <v>8</v>
      </c>
      <c r="G185" s="7">
        <v>79627.212000000014</v>
      </c>
      <c r="H185" s="7">
        <v>56473.200000000004</v>
      </c>
      <c r="I185" s="8">
        <f>ventas[[#This Row],[Ingresos]]-ventas[[#This Row],[Gastos]]</f>
        <v>23154.01200000001</v>
      </c>
    </row>
    <row r="186" spans="1:9" x14ac:dyDescent="0.25">
      <c r="A186" s="1">
        <v>43957</v>
      </c>
      <c r="B186" s="10">
        <f>MONTH(ventas[[#This Row],[Fecha]])</f>
        <v>5</v>
      </c>
      <c r="C186" s="10">
        <f>YEAR(ventas[[#This Row],[Fecha]])</f>
        <v>2020</v>
      </c>
      <c r="D186" t="s">
        <v>19</v>
      </c>
      <c r="E186" t="s">
        <v>20</v>
      </c>
      <c r="F186" t="s">
        <v>10</v>
      </c>
      <c r="G186" s="7">
        <v>1131233.2658653846</v>
      </c>
      <c r="H186" s="7">
        <v>1012028.0400000002</v>
      </c>
      <c r="I186" s="8">
        <f>ventas[[#This Row],[Ingresos]]-ventas[[#This Row],[Gastos]]</f>
        <v>119205.22586538445</v>
      </c>
    </row>
    <row r="187" spans="1:9" x14ac:dyDescent="0.25">
      <c r="A187" s="1">
        <v>43957</v>
      </c>
      <c r="B187" s="10">
        <f>MONTH(ventas[[#This Row],[Fecha]])</f>
        <v>5</v>
      </c>
      <c r="C187" s="10">
        <f>YEAR(ventas[[#This Row],[Fecha]])</f>
        <v>2020</v>
      </c>
      <c r="D187" t="s">
        <v>16</v>
      </c>
      <c r="E187" t="s">
        <v>7</v>
      </c>
      <c r="F187" t="s">
        <v>12</v>
      </c>
      <c r="G187" s="7">
        <v>68856.48000000001</v>
      </c>
      <c r="H187" s="7">
        <v>34776</v>
      </c>
      <c r="I187" s="8">
        <f>ventas[[#This Row],[Ingresos]]-ventas[[#This Row],[Gastos]]</f>
        <v>34080.48000000001</v>
      </c>
    </row>
    <row r="188" spans="1:9" x14ac:dyDescent="0.25">
      <c r="A188" s="1">
        <v>43958</v>
      </c>
      <c r="B188" s="10">
        <f>MONTH(ventas[[#This Row],[Fecha]])</f>
        <v>5</v>
      </c>
      <c r="C188" s="10">
        <f>YEAR(ventas[[#This Row],[Fecha]])</f>
        <v>2020</v>
      </c>
      <c r="D188" t="s">
        <v>19</v>
      </c>
      <c r="E188" t="s">
        <v>14</v>
      </c>
      <c r="F188" t="s">
        <v>15</v>
      </c>
      <c r="G188" s="7">
        <v>320625</v>
      </c>
      <c r="H188" s="7">
        <v>281250</v>
      </c>
      <c r="I188" s="8">
        <f>ventas[[#This Row],[Ingresos]]-ventas[[#This Row],[Gastos]]</f>
        <v>39375</v>
      </c>
    </row>
    <row r="189" spans="1:9" x14ac:dyDescent="0.25">
      <c r="A189" s="1">
        <v>43958</v>
      </c>
      <c r="B189" s="10">
        <f>MONTH(ventas[[#This Row],[Fecha]])</f>
        <v>5</v>
      </c>
      <c r="C189" s="10">
        <f>YEAR(ventas[[#This Row],[Fecha]])</f>
        <v>2020</v>
      </c>
      <c r="D189" t="s">
        <v>16</v>
      </c>
      <c r="E189" t="s">
        <v>9</v>
      </c>
      <c r="F189" t="s">
        <v>15</v>
      </c>
      <c r="G189" s="7">
        <v>547649.1</v>
      </c>
      <c r="H189" s="7">
        <v>490725</v>
      </c>
      <c r="I189" s="8">
        <f>ventas[[#This Row],[Ingresos]]-ventas[[#This Row],[Gastos]]</f>
        <v>56924.099999999977</v>
      </c>
    </row>
    <row r="190" spans="1:9" x14ac:dyDescent="0.25">
      <c r="A190" s="1">
        <v>43959</v>
      </c>
      <c r="B190" s="10">
        <f>MONTH(ventas[[#This Row],[Fecha]])</f>
        <v>5</v>
      </c>
      <c r="C190" s="10">
        <f>YEAR(ventas[[#This Row],[Fecha]])</f>
        <v>2020</v>
      </c>
      <c r="D190" t="s">
        <v>13</v>
      </c>
      <c r="E190" t="s">
        <v>20</v>
      </c>
      <c r="F190" t="s">
        <v>8</v>
      </c>
      <c r="G190" s="7">
        <v>34218.288</v>
      </c>
      <c r="H190" s="7">
        <v>23762.7</v>
      </c>
      <c r="I190" s="8">
        <f>ventas[[#This Row],[Ingresos]]-ventas[[#This Row],[Gastos]]</f>
        <v>10455.588</v>
      </c>
    </row>
    <row r="191" spans="1:9" x14ac:dyDescent="0.25">
      <c r="A191" s="1">
        <v>43959</v>
      </c>
      <c r="B191" s="10">
        <f>MONTH(ventas[[#This Row],[Fecha]])</f>
        <v>5</v>
      </c>
      <c r="C191" s="10">
        <f>YEAR(ventas[[#This Row],[Fecha]])</f>
        <v>2020</v>
      </c>
      <c r="D191" t="s">
        <v>19</v>
      </c>
      <c r="E191" t="s">
        <v>9</v>
      </c>
      <c r="F191" t="s">
        <v>12</v>
      </c>
      <c r="G191" s="7">
        <v>13962.564</v>
      </c>
      <c r="H191" s="7">
        <v>10840.5</v>
      </c>
      <c r="I191" s="8">
        <f>ventas[[#This Row],[Ingresos]]-ventas[[#This Row],[Gastos]]</f>
        <v>3122.0640000000003</v>
      </c>
    </row>
    <row r="192" spans="1:9" x14ac:dyDescent="0.25">
      <c r="A192" s="1">
        <v>43959</v>
      </c>
      <c r="B192" s="10">
        <f>MONTH(ventas[[#This Row],[Fecha]])</f>
        <v>5</v>
      </c>
      <c r="C192" s="10">
        <f>YEAR(ventas[[#This Row],[Fecha]])</f>
        <v>2020</v>
      </c>
      <c r="D192" t="s">
        <v>13</v>
      </c>
      <c r="E192" t="s">
        <v>14</v>
      </c>
      <c r="F192" t="s">
        <v>15</v>
      </c>
      <c r="G192" s="7">
        <v>132046.20000000001</v>
      </c>
      <c r="H192" s="7">
        <v>111150</v>
      </c>
      <c r="I192" s="8">
        <f>ventas[[#This Row],[Ingresos]]-ventas[[#This Row],[Gastos]]</f>
        <v>20896.200000000012</v>
      </c>
    </row>
    <row r="193" spans="1:9" x14ac:dyDescent="0.25">
      <c r="A193" s="1">
        <v>43959</v>
      </c>
      <c r="B193" s="10">
        <f>MONTH(ventas[[#This Row],[Fecha]])</f>
        <v>5</v>
      </c>
      <c r="C193" s="10">
        <f>YEAR(ventas[[#This Row],[Fecha]])</f>
        <v>2020</v>
      </c>
      <c r="D193" t="s">
        <v>6</v>
      </c>
      <c r="E193" t="s">
        <v>20</v>
      </c>
      <c r="F193" t="s">
        <v>15</v>
      </c>
      <c r="G193" s="7">
        <v>318697.2</v>
      </c>
      <c r="H193" s="7">
        <v>288675</v>
      </c>
      <c r="I193" s="8">
        <f>ventas[[#This Row],[Ingresos]]-ventas[[#This Row],[Gastos]]</f>
        <v>30022.200000000012</v>
      </c>
    </row>
    <row r="194" spans="1:9" x14ac:dyDescent="0.25">
      <c r="A194" s="1">
        <v>43959</v>
      </c>
      <c r="B194" s="10">
        <f>MONTH(ventas[[#This Row],[Fecha]])</f>
        <v>5</v>
      </c>
      <c r="C194" s="10">
        <f>YEAR(ventas[[#This Row],[Fecha]])</f>
        <v>2020</v>
      </c>
      <c r="D194" t="s">
        <v>13</v>
      </c>
      <c r="E194" t="s">
        <v>14</v>
      </c>
      <c r="F194" t="s">
        <v>17</v>
      </c>
      <c r="G194" s="7">
        <v>7302.96</v>
      </c>
      <c r="H194" s="7">
        <v>5589</v>
      </c>
      <c r="I194" s="8">
        <f>ventas[[#This Row],[Ingresos]]-ventas[[#This Row],[Gastos]]</f>
        <v>1713.96</v>
      </c>
    </row>
    <row r="195" spans="1:9" x14ac:dyDescent="0.25">
      <c r="A195" s="1">
        <v>43960</v>
      </c>
      <c r="B195" s="10">
        <f>MONTH(ventas[[#This Row],[Fecha]])</f>
        <v>5</v>
      </c>
      <c r="C195" s="10">
        <f>YEAR(ventas[[#This Row],[Fecha]])</f>
        <v>2020</v>
      </c>
      <c r="D195" t="s">
        <v>18</v>
      </c>
      <c r="E195" t="s">
        <v>7</v>
      </c>
      <c r="F195" t="s">
        <v>17</v>
      </c>
      <c r="G195" s="7">
        <v>2026.0368000000001</v>
      </c>
      <c r="H195" s="7">
        <v>1688.364</v>
      </c>
      <c r="I195" s="8">
        <f>ventas[[#This Row],[Ingresos]]-ventas[[#This Row],[Gastos]]</f>
        <v>337.67280000000005</v>
      </c>
    </row>
    <row r="196" spans="1:9" x14ac:dyDescent="0.25">
      <c r="A196" s="1">
        <v>43961</v>
      </c>
      <c r="B196" s="10">
        <f>MONTH(ventas[[#This Row],[Fecha]])</f>
        <v>5</v>
      </c>
      <c r="C196" s="10">
        <f>YEAR(ventas[[#This Row],[Fecha]])</f>
        <v>2020</v>
      </c>
      <c r="D196" t="s">
        <v>18</v>
      </c>
      <c r="E196" t="s">
        <v>9</v>
      </c>
      <c r="F196" t="s">
        <v>8</v>
      </c>
      <c r="G196" s="7">
        <v>74674.126800000013</v>
      </c>
      <c r="H196" s="7">
        <v>57886.920000000006</v>
      </c>
      <c r="I196" s="8">
        <f>ventas[[#This Row],[Ingresos]]-ventas[[#This Row],[Gastos]]</f>
        <v>16787.206800000007</v>
      </c>
    </row>
    <row r="197" spans="1:9" x14ac:dyDescent="0.25">
      <c r="A197" s="1">
        <v>43962</v>
      </c>
      <c r="B197" s="10">
        <f>MONTH(ventas[[#This Row],[Fecha]])</f>
        <v>5</v>
      </c>
      <c r="C197" s="10">
        <f>YEAR(ventas[[#This Row],[Fecha]])</f>
        <v>2020</v>
      </c>
      <c r="D197" t="s">
        <v>19</v>
      </c>
      <c r="E197" t="s">
        <v>11</v>
      </c>
      <c r="F197" t="s">
        <v>17</v>
      </c>
      <c r="G197" s="7">
        <v>16686</v>
      </c>
      <c r="H197" s="7">
        <v>12514.5</v>
      </c>
      <c r="I197" s="8">
        <f>ventas[[#This Row],[Ingresos]]-ventas[[#This Row],[Gastos]]</f>
        <v>4171.5</v>
      </c>
    </row>
    <row r="198" spans="1:9" x14ac:dyDescent="0.25">
      <c r="A198" s="1">
        <v>43962</v>
      </c>
      <c r="B198" s="10">
        <f>MONTH(ventas[[#This Row],[Fecha]])</f>
        <v>5</v>
      </c>
      <c r="C198" s="10">
        <f>YEAR(ventas[[#This Row],[Fecha]])</f>
        <v>2020</v>
      </c>
      <c r="D198" t="s">
        <v>16</v>
      </c>
      <c r="E198" t="s">
        <v>9</v>
      </c>
      <c r="F198" t="s">
        <v>17</v>
      </c>
      <c r="G198" s="7">
        <v>46674.381600000001</v>
      </c>
      <c r="H198" s="7">
        <v>35720.19000000001</v>
      </c>
      <c r="I198" s="8">
        <f>ventas[[#This Row],[Ingresos]]-ventas[[#This Row],[Gastos]]</f>
        <v>10954.191599999991</v>
      </c>
    </row>
    <row r="199" spans="1:9" x14ac:dyDescent="0.25">
      <c r="A199" s="1">
        <v>43963</v>
      </c>
      <c r="B199" s="10">
        <f>MONTH(ventas[[#This Row],[Fecha]])</f>
        <v>5</v>
      </c>
      <c r="C199" s="10">
        <f>YEAR(ventas[[#This Row],[Fecha]])</f>
        <v>2020</v>
      </c>
      <c r="D199" t="s">
        <v>13</v>
      </c>
      <c r="E199" t="s">
        <v>11</v>
      </c>
      <c r="F199" t="s">
        <v>12</v>
      </c>
      <c r="G199" s="7">
        <v>19530.72</v>
      </c>
      <c r="H199" s="7">
        <v>11097</v>
      </c>
      <c r="I199" s="8">
        <f>ventas[[#This Row],[Ingresos]]-ventas[[#This Row],[Gastos]]</f>
        <v>8433.7200000000012</v>
      </c>
    </row>
    <row r="200" spans="1:9" x14ac:dyDescent="0.25">
      <c r="A200" s="1">
        <v>43963</v>
      </c>
      <c r="B200" s="10">
        <f>MONTH(ventas[[#This Row],[Fecha]])</f>
        <v>5</v>
      </c>
      <c r="C200" s="10">
        <f>YEAR(ventas[[#This Row],[Fecha]])</f>
        <v>2020</v>
      </c>
      <c r="D200" t="s">
        <v>16</v>
      </c>
      <c r="E200" t="s">
        <v>9</v>
      </c>
      <c r="F200" t="s">
        <v>17</v>
      </c>
      <c r="G200" s="7">
        <v>8978.6880000000001</v>
      </c>
      <c r="H200" s="7">
        <v>7014.6</v>
      </c>
      <c r="I200" s="8">
        <f>ventas[[#This Row],[Ingresos]]-ventas[[#This Row],[Gastos]]</f>
        <v>1964.0879999999997</v>
      </c>
    </row>
    <row r="201" spans="1:9" x14ac:dyDescent="0.25">
      <c r="A201" s="1">
        <v>43964</v>
      </c>
      <c r="B201" s="10">
        <f>MONTH(ventas[[#This Row],[Fecha]])</f>
        <v>5</v>
      </c>
      <c r="C201" s="10">
        <f>YEAR(ventas[[#This Row],[Fecha]])</f>
        <v>2020</v>
      </c>
      <c r="D201" t="s">
        <v>13</v>
      </c>
      <c r="E201" t="s">
        <v>9</v>
      </c>
      <c r="F201" t="s">
        <v>12</v>
      </c>
      <c r="G201" s="7">
        <v>27165.600000000002</v>
      </c>
      <c r="H201" s="7">
        <v>15435</v>
      </c>
      <c r="I201" s="8">
        <f>ventas[[#This Row],[Ingresos]]-ventas[[#This Row],[Gastos]]</f>
        <v>11730.600000000002</v>
      </c>
    </row>
    <row r="202" spans="1:9" x14ac:dyDescent="0.25">
      <c r="A202" s="1">
        <v>43965</v>
      </c>
      <c r="B202" s="10">
        <f>MONTH(ventas[[#This Row],[Fecha]])</f>
        <v>5</v>
      </c>
      <c r="C202" s="10">
        <f>YEAR(ventas[[#This Row],[Fecha]])</f>
        <v>2020</v>
      </c>
      <c r="D202" t="s">
        <v>18</v>
      </c>
      <c r="E202" t="s">
        <v>7</v>
      </c>
      <c r="F202" t="s">
        <v>10</v>
      </c>
      <c r="G202" s="7">
        <v>317488.84615384619</v>
      </c>
      <c r="H202" s="7">
        <v>307152</v>
      </c>
      <c r="I202" s="8">
        <f>ventas[[#This Row],[Ingresos]]-ventas[[#This Row],[Gastos]]</f>
        <v>10336.846153846185</v>
      </c>
    </row>
    <row r="203" spans="1:9" x14ac:dyDescent="0.25">
      <c r="A203" s="1">
        <v>43966</v>
      </c>
      <c r="B203" s="10">
        <f>MONTH(ventas[[#This Row],[Fecha]])</f>
        <v>5</v>
      </c>
      <c r="C203" s="10">
        <f>YEAR(ventas[[#This Row],[Fecha]])</f>
        <v>2020</v>
      </c>
      <c r="D203" t="s">
        <v>18</v>
      </c>
      <c r="E203" t="s">
        <v>14</v>
      </c>
      <c r="F203" t="s">
        <v>15</v>
      </c>
      <c r="G203" s="7">
        <v>234522</v>
      </c>
      <c r="H203" s="7">
        <v>227250</v>
      </c>
      <c r="I203" s="8">
        <f>ventas[[#This Row],[Ingresos]]-ventas[[#This Row],[Gastos]]</f>
        <v>7272</v>
      </c>
    </row>
    <row r="204" spans="1:9" x14ac:dyDescent="0.25">
      <c r="A204" s="1">
        <v>43967</v>
      </c>
      <c r="B204" s="10">
        <f>MONTH(ventas[[#This Row],[Fecha]])</f>
        <v>5</v>
      </c>
      <c r="C204" s="10">
        <f>YEAR(ventas[[#This Row],[Fecha]])</f>
        <v>2020</v>
      </c>
      <c r="D204" t="s">
        <v>16</v>
      </c>
      <c r="E204" t="s">
        <v>7</v>
      </c>
      <c r="F204" t="s">
        <v>12</v>
      </c>
      <c r="G204" s="7">
        <v>14884.695</v>
      </c>
      <c r="H204" s="7">
        <v>11191.5</v>
      </c>
      <c r="I204" s="8">
        <f>ventas[[#This Row],[Ingresos]]-ventas[[#This Row],[Gastos]]</f>
        <v>3693.1949999999997</v>
      </c>
    </row>
    <row r="205" spans="1:9" x14ac:dyDescent="0.25">
      <c r="A205" s="1">
        <v>43968</v>
      </c>
      <c r="B205" s="10">
        <f>MONTH(ventas[[#This Row],[Fecha]])</f>
        <v>5</v>
      </c>
      <c r="C205" s="10">
        <f>YEAR(ventas[[#This Row],[Fecha]])</f>
        <v>2020</v>
      </c>
      <c r="D205" t="s">
        <v>18</v>
      </c>
      <c r="E205" t="s">
        <v>11</v>
      </c>
      <c r="F205" t="s">
        <v>12</v>
      </c>
      <c r="G205" s="7">
        <v>27624.239999999998</v>
      </c>
      <c r="H205" s="7">
        <v>14094</v>
      </c>
      <c r="I205" s="8">
        <f>ventas[[#This Row],[Ingresos]]-ventas[[#This Row],[Gastos]]</f>
        <v>13530.239999999998</v>
      </c>
    </row>
    <row r="206" spans="1:9" x14ac:dyDescent="0.25">
      <c r="A206" s="1">
        <v>43969</v>
      </c>
      <c r="B206" s="10">
        <f>MONTH(ventas[[#This Row],[Fecha]])</f>
        <v>5</v>
      </c>
      <c r="C206" s="10">
        <f>YEAR(ventas[[#This Row],[Fecha]])</f>
        <v>2020</v>
      </c>
      <c r="D206" t="s">
        <v>16</v>
      </c>
      <c r="E206" t="s">
        <v>11</v>
      </c>
      <c r="F206" t="s">
        <v>12</v>
      </c>
      <c r="G206" s="7">
        <v>19590.273000000001</v>
      </c>
      <c r="H206" s="7">
        <v>11523.69</v>
      </c>
      <c r="I206" s="8">
        <f>ventas[[#This Row],[Ingresos]]-ventas[[#This Row],[Gastos]]</f>
        <v>8066.5830000000005</v>
      </c>
    </row>
    <row r="207" spans="1:9" x14ac:dyDescent="0.25">
      <c r="A207" s="1">
        <v>43969</v>
      </c>
      <c r="B207" s="10">
        <f>MONTH(ventas[[#This Row],[Fecha]])</f>
        <v>5</v>
      </c>
      <c r="C207" s="10">
        <f>YEAR(ventas[[#This Row],[Fecha]])</f>
        <v>2020</v>
      </c>
      <c r="D207" t="s">
        <v>19</v>
      </c>
      <c r="E207" t="s">
        <v>7</v>
      </c>
      <c r="F207" t="s">
        <v>17</v>
      </c>
      <c r="G207" s="7">
        <v>30650.400000000001</v>
      </c>
      <c r="H207" s="7">
        <v>22987.8</v>
      </c>
      <c r="I207" s="8">
        <f>ventas[[#This Row],[Ingresos]]-ventas[[#This Row],[Gastos]]</f>
        <v>7662.6000000000022</v>
      </c>
    </row>
    <row r="208" spans="1:9" x14ac:dyDescent="0.25">
      <c r="A208" s="1">
        <v>43970</v>
      </c>
      <c r="B208" s="10">
        <f>MONTH(ventas[[#This Row],[Fecha]])</f>
        <v>5</v>
      </c>
      <c r="C208" s="10">
        <f>YEAR(ventas[[#This Row],[Fecha]])</f>
        <v>2020</v>
      </c>
      <c r="D208" t="s">
        <v>6</v>
      </c>
      <c r="E208" t="s">
        <v>20</v>
      </c>
      <c r="F208" t="s">
        <v>8</v>
      </c>
      <c r="G208" s="7">
        <v>18959.13</v>
      </c>
      <c r="H208" s="7">
        <v>14697</v>
      </c>
      <c r="I208" s="8">
        <f>ventas[[#This Row],[Ingresos]]-ventas[[#This Row],[Gastos]]</f>
        <v>4262.130000000001</v>
      </c>
    </row>
    <row r="209" spans="1:9" x14ac:dyDescent="0.25">
      <c r="A209" s="1">
        <v>43970</v>
      </c>
      <c r="B209" s="10">
        <f>MONTH(ventas[[#This Row],[Fecha]])</f>
        <v>5</v>
      </c>
      <c r="C209" s="10">
        <f>YEAR(ventas[[#This Row],[Fecha]])</f>
        <v>2020</v>
      </c>
      <c r="D209" t="s">
        <v>16</v>
      </c>
      <c r="E209" t="s">
        <v>14</v>
      </c>
      <c r="F209" t="s">
        <v>10</v>
      </c>
      <c r="G209" s="7">
        <v>294111.77884615387</v>
      </c>
      <c r="H209" s="7">
        <v>257580</v>
      </c>
      <c r="I209" s="8">
        <f>ventas[[#This Row],[Ingresos]]-ventas[[#This Row],[Gastos]]</f>
        <v>36531.778846153873</v>
      </c>
    </row>
    <row r="210" spans="1:9" x14ac:dyDescent="0.25">
      <c r="A210" s="1">
        <v>43970</v>
      </c>
      <c r="B210" s="10">
        <f>MONTH(ventas[[#This Row],[Fecha]])</f>
        <v>5</v>
      </c>
      <c r="C210" s="10">
        <f>YEAR(ventas[[#This Row],[Fecha]])</f>
        <v>2020</v>
      </c>
      <c r="D210" t="s">
        <v>13</v>
      </c>
      <c r="E210" t="s">
        <v>7</v>
      </c>
      <c r="F210" t="s">
        <v>15</v>
      </c>
      <c r="G210" s="7">
        <v>446387.22</v>
      </c>
      <c r="H210" s="7">
        <v>404336.25</v>
      </c>
      <c r="I210" s="8">
        <f>ventas[[#This Row],[Ingresos]]-ventas[[#This Row],[Gastos]]</f>
        <v>42050.969999999972</v>
      </c>
    </row>
    <row r="211" spans="1:9" x14ac:dyDescent="0.25">
      <c r="A211" s="1">
        <v>43971</v>
      </c>
      <c r="B211" s="10">
        <f>MONTH(ventas[[#This Row],[Fecha]])</f>
        <v>5</v>
      </c>
      <c r="C211" s="10">
        <f>YEAR(ventas[[#This Row],[Fecha]])</f>
        <v>2020</v>
      </c>
      <c r="D211" t="s">
        <v>13</v>
      </c>
      <c r="E211" t="s">
        <v>20</v>
      </c>
      <c r="F211" t="s">
        <v>12</v>
      </c>
      <c r="G211" s="7">
        <v>3434.92695</v>
      </c>
      <c r="H211" s="7">
        <v>2696.1750000000002</v>
      </c>
      <c r="I211" s="8">
        <f>ventas[[#This Row],[Ingresos]]-ventas[[#This Row],[Gastos]]</f>
        <v>738.75194999999985</v>
      </c>
    </row>
    <row r="212" spans="1:9" x14ac:dyDescent="0.25">
      <c r="A212" s="1">
        <v>43973</v>
      </c>
      <c r="B212" s="10">
        <f>MONTH(ventas[[#This Row],[Fecha]])</f>
        <v>5</v>
      </c>
      <c r="C212" s="10">
        <f>YEAR(ventas[[#This Row],[Fecha]])</f>
        <v>2020</v>
      </c>
      <c r="D212" t="s">
        <v>16</v>
      </c>
      <c r="E212" t="s">
        <v>14</v>
      </c>
      <c r="F212" t="s">
        <v>12</v>
      </c>
      <c r="G212" s="7">
        <v>804334.86</v>
      </c>
      <c r="H212" s="7">
        <v>663895.43999999994</v>
      </c>
      <c r="I212" s="8">
        <f>ventas[[#This Row],[Ingresos]]-ventas[[#This Row],[Gastos]]</f>
        <v>140439.42000000004</v>
      </c>
    </row>
    <row r="213" spans="1:9" x14ac:dyDescent="0.25">
      <c r="A213" s="1">
        <v>43974</v>
      </c>
      <c r="B213" s="10">
        <f>MONTH(ventas[[#This Row],[Fecha]])</f>
        <v>5</v>
      </c>
      <c r="C213" s="10">
        <f>YEAR(ventas[[#This Row],[Fecha]])</f>
        <v>2020</v>
      </c>
      <c r="D213" t="s">
        <v>19</v>
      </c>
      <c r="E213" t="s">
        <v>9</v>
      </c>
      <c r="F213" t="s">
        <v>15</v>
      </c>
      <c r="G213" s="7">
        <v>281985.3</v>
      </c>
      <c r="H213" s="7">
        <v>252675</v>
      </c>
      <c r="I213" s="8">
        <f>ventas[[#This Row],[Ingresos]]-ventas[[#This Row],[Gastos]]</f>
        <v>29310.299999999988</v>
      </c>
    </row>
    <row r="214" spans="1:9" x14ac:dyDescent="0.25">
      <c r="A214" s="1">
        <v>43975</v>
      </c>
      <c r="B214" s="10">
        <f>MONTH(ventas[[#This Row],[Fecha]])</f>
        <v>5</v>
      </c>
      <c r="C214" s="10">
        <f>YEAR(ventas[[#This Row],[Fecha]])</f>
        <v>2020</v>
      </c>
      <c r="D214" t="s">
        <v>19</v>
      </c>
      <c r="E214" t="s">
        <v>14</v>
      </c>
      <c r="F214" t="s">
        <v>12</v>
      </c>
      <c r="G214" s="7">
        <v>12450.375</v>
      </c>
      <c r="H214" s="7">
        <v>9562.5</v>
      </c>
      <c r="I214" s="8">
        <f>ventas[[#This Row],[Ingresos]]-ventas[[#This Row],[Gastos]]</f>
        <v>2887.875</v>
      </c>
    </row>
    <row r="215" spans="1:9" x14ac:dyDescent="0.25">
      <c r="A215" s="1">
        <v>43975</v>
      </c>
      <c r="B215" s="10">
        <f>MONTH(ventas[[#This Row],[Fecha]])</f>
        <v>5</v>
      </c>
      <c r="C215" s="10">
        <f>YEAR(ventas[[#This Row],[Fecha]])</f>
        <v>2020</v>
      </c>
      <c r="D215" t="s">
        <v>16</v>
      </c>
      <c r="E215" t="s">
        <v>11</v>
      </c>
      <c r="F215" t="s">
        <v>12</v>
      </c>
      <c r="G215" s="7">
        <v>467410.60800000001</v>
      </c>
      <c r="H215" s="7">
        <v>361686.78</v>
      </c>
      <c r="I215" s="8">
        <f>ventas[[#This Row],[Ingresos]]-ventas[[#This Row],[Gastos]]</f>
        <v>105723.82799999998</v>
      </c>
    </row>
    <row r="216" spans="1:9" x14ac:dyDescent="0.25">
      <c r="A216" s="1">
        <v>43975</v>
      </c>
      <c r="B216" s="10">
        <f>MONTH(ventas[[#This Row],[Fecha]])</f>
        <v>5</v>
      </c>
      <c r="C216" s="10">
        <f>YEAR(ventas[[#This Row],[Fecha]])</f>
        <v>2020</v>
      </c>
      <c r="D216" t="s">
        <v>13</v>
      </c>
      <c r="E216" t="s">
        <v>9</v>
      </c>
      <c r="F216" t="s">
        <v>17</v>
      </c>
      <c r="G216" s="7">
        <v>27050.760000000002</v>
      </c>
      <c r="H216" s="7">
        <v>22052.25</v>
      </c>
      <c r="I216" s="8">
        <f>ventas[[#This Row],[Ingresos]]-ventas[[#This Row],[Gastos]]</f>
        <v>4998.510000000002</v>
      </c>
    </row>
    <row r="217" spans="1:9" x14ac:dyDescent="0.25">
      <c r="A217" s="1">
        <v>43976</v>
      </c>
      <c r="B217" s="10">
        <f>MONTH(ventas[[#This Row],[Fecha]])</f>
        <v>5</v>
      </c>
      <c r="C217" s="10">
        <f>YEAR(ventas[[#This Row],[Fecha]])</f>
        <v>2020</v>
      </c>
      <c r="D217" t="s">
        <v>19</v>
      </c>
      <c r="E217" t="s">
        <v>9</v>
      </c>
      <c r="F217" t="s">
        <v>17</v>
      </c>
      <c r="G217" s="7">
        <v>29074.7556</v>
      </c>
      <c r="H217" s="7">
        <v>22026.33</v>
      </c>
      <c r="I217" s="8">
        <f>ventas[[#This Row],[Ingresos]]-ventas[[#This Row],[Gastos]]</f>
        <v>7048.4255999999987</v>
      </c>
    </row>
    <row r="218" spans="1:9" x14ac:dyDescent="0.25">
      <c r="A218" s="1">
        <v>43977</v>
      </c>
      <c r="B218" s="10">
        <f>MONTH(ventas[[#This Row],[Fecha]])</f>
        <v>5</v>
      </c>
      <c r="C218" s="10">
        <f>YEAR(ventas[[#This Row],[Fecha]])</f>
        <v>2020</v>
      </c>
      <c r="D218" t="s">
        <v>18</v>
      </c>
      <c r="E218" t="s">
        <v>11</v>
      </c>
      <c r="F218" t="s">
        <v>12</v>
      </c>
      <c r="G218" s="7">
        <v>180148.5</v>
      </c>
      <c r="H218" s="7">
        <v>140868</v>
      </c>
      <c r="I218" s="8">
        <f>ventas[[#This Row],[Ingresos]]-ventas[[#This Row],[Gastos]]</f>
        <v>39280.5</v>
      </c>
    </row>
    <row r="219" spans="1:9" x14ac:dyDescent="0.25">
      <c r="A219" s="1">
        <v>43977</v>
      </c>
      <c r="B219" s="10">
        <f>MONTH(ventas[[#This Row],[Fecha]])</f>
        <v>5</v>
      </c>
      <c r="C219" s="10">
        <f>YEAR(ventas[[#This Row],[Fecha]])</f>
        <v>2020</v>
      </c>
      <c r="D219" t="s">
        <v>18</v>
      </c>
      <c r="E219" t="s">
        <v>7</v>
      </c>
      <c r="F219" t="s">
        <v>17</v>
      </c>
      <c r="G219" s="7">
        <v>3751.92</v>
      </c>
      <c r="H219" s="7">
        <v>3126.6</v>
      </c>
      <c r="I219" s="8">
        <f>ventas[[#This Row],[Ingresos]]-ventas[[#This Row],[Gastos]]</f>
        <v>625.32000000000016</v>
      </c>
    </row>
    <row r="220" spans="1:9" x14ac:dyDescent="0.25">
      <c r="A220" s="1">
        <v>43977</v>
      </c>
      <c r="B220" s="10">
        <f>MONTH(ventas[[#This Row],[Fecha]])</f>
        <v>5</v>
      </c>
      <c r="C220" s="10">
        <f>YEAR(ventas[[#This Row],[Fecha]])</f>
        <v>2020</v>
      </c>
      <c r="D220" t="s">
        <v>16</v>
      </c>
      <c r="E220" t="s">
        <v>20</v>
      </c>
      <c r="F220" t="s">
        <v>17</v>
      </c>
      <c r="G220" s="7">
        <v>26023.464</v>
      </c>
      <c r="H220" s="7">
        <v>20544.84</v>
      </c>
      <c r="I220" s="8">
        <f>ventas[[#This Row],[Ingresos]]-ventas[[#This Row],[Gastos]]</f>
        <v>5478.6239999999998</v>
      </c>
    </row>
    <row r="221" spans="1:9" x14ac:dyDescent="0.25">
      <c r="A221" s="1">
        <v>43978</v>
      </c>
      <c r="B221" s="10">
        <f>MONTH(ventas[[#This Row],[Fecha]])</f>
        <v>5</v>
      </c>
      <c r="C221" s="10">
        <f>YEAR(ventas[[#This Row],[Fecha]])</f>
        <v>2020</v>
      </c>
      <c r="D221" t="s">
        <v>13</v>
      </c>
      <c r="E221" t="s">
        <v>14</v>
      </c>
      <c r="F221" t="s">
        <v>12</v>
      </c>
      <c r="G221" s="7">
        <v>501713.10000000003</v>
      </c>
      <c r="H221" s="7">
        <v>384228</v>
      </c>
      <c r="I221" s="8">
        <f>ventas[[#This Row],[Ingresos]]-ventas[[#This Row],[Gastos]]</f>
        <v>117485.10000000003</v>
      </c>
    </row>
    <row r="222" spans="1:9" x14ac:dyDescent="0.25">
      <c r="A222" s="1">
        <v>43980</v>
      </c>
      <c r="B222" s="10">
        <f>MONTH(ventas[[#This Row],[Fecha]])</f>
        <v>5</v>
      </c>
      <c r="C222" s="10">
        <f>YEAR(ventas[[#This Row],[Fecha]])</f>
        <v>2020</v>
      </c>
      <c r="D222" t="s">
        <v>16</v>
      </c>
      <c r="E222" t="s">
        <v>11</v>
      </c>
      <c r="F222" t="s">
        <v>12</v>
      </c>
      <c r="G222" s="7">
        <v>29728.44</v>
      </c>
      <c r="H222" s="7">
        <v>15813</v>
      </c>
      <c r="I222" s="8">
        <f>ventas[[#This Row],[Ingresos]]-ventas[[#This Row],[Gastos]]</f>
        <v>13915.439999999999</v>
      </c>
    </row>
    <row r="223" spans="1:9" x14ac:dyDescent="0.25">
      <c r="A223" s="1">
        <v>43981</v>
      </c>
      <c r="B223" s="10">
        <f>MONTH(ventas[[#This Row],[Fecha]])</f>
        <v>5</v>
      </c>
      <c r="C223" s="10">
        <f>YEAR(ventas[[#This Row],[Fecha]])</f>
        <v>2020</v>
      </c>
      <c r="D223" t="s">
        <v>13</v>
      </c>
      <c r="E223" t="s">
        <v>9</v>
      </c>
      <c r="F223" t="s">
        <v>17</v>
      </c>
      <c r="G223" s="7">
        <v>13662</v>
      </c>
      <c r="H223" s="7">
        <v>11137.5</v>
      </c>
      <c r="I223" s="8">
        <f>ventas[[#This Row],[Ingresos]]-ventas[[#This Row],[Gastos]]</f>
        <v>2524.5</v>
      </c>
    </row>
    <row r="224" spans="1:9" x14ac:dyDescent="0.25">
      <c r="A224" s="1">
        <v>43982</v>
      </c>
      <c r="B224" s="10">
        <f>MONTH(ventas[[#This Row],[Fecha]])</f>
        <v>5</v>
      </c>
      <c r="C224" s="10">
        <f>YEAR(ventas[[#This Row],[Fecha]])</f>
        <v>2020</v>
      </c>
      <c r="D224" t="s">
        <v>16</v>
      </c>
      <c r="E224" t="s">
        <v>11</v>
      </c>
      <c r="F224" t="s">
        <v>8</v>
      </c>
      <c r="G224" s="7">
        <v>7411.5</v>
      </c>
      <c r="H224" s="7">
        <v>4941</v>
      </c>
      <c r="I224" s="8">
        <f>ventas[[#This Row],[Ingresos]]-ventas[[#This Row],[Gastos]]</f>
        <v>2470.5</v>
      </c>
    </row>
    <row r="225" spans="1:9" x14ac:dyDescent="0.25">
      <c r="A225" s="1">
        <v>43982</v>
      </c>
      <c r="B225" s="10">
        <f>MONTH(ventas[[#This Row],[Fecha]])</f>
        <v>5</v>
      </c>
      <c r="C225" s="10">
        <f>YEAR(ventas[[#This Row],[Fecha]])</f>
        <v>2020</v>
      </c>
      <c r="D225" t="s">
        <v>18</v>
      </c>
      <c r="E225" t="s">
        <v>20</v>
      </c>
      <c r="F225" t="s">
        <v>17</v>
      </c>
      <c r="G225" s="7">
        <v>54829.431360000002</v>
      </c>
      <c r="H225" s="7">
        <v>41537.448000000004</v>
      </c>
      <c r="I225" s="8">
        <f>ventas[[#This Row],[Ingresos]]-ventas[[#This Row],[Gastos]]</f>
        <v>13291.983359999998</v>
      </c>
    </row>
    <row r="226" spans="1:9" x14ac:dyDescent="0.25">
      <c r="A226" s="1">
        <v>43982</v>
      </c>
      <c r="B226" s="10">
        <f>MONTH(ventas[[#This Row],[Fecha]])</f>
        <v>5</v>
      </c>
      <c r="C226" s="10">
        <f>YEAR(ventas[[#This Row],[Fecha]])</f>
        <v>2020</v>
      </c>
      <c r="D226" t="s">
        <v>19</v>
      </c>
      <c r="E226" t="s">
        <v>7</v>
      </c>
      <c r="F226" t="s">
        <v>17</v>
      </c>
      <c r="G226" s="7">
        <v>4083.1776000000004</v>
      </c>
      <c r="H226" s="7">
        <v>3440.88</v>
      </c>
      <c r="I226" s="8">
        <f>ventas[[#This Row],[Ingresos]]-ventas[[#This Row],[Gastos]]</f>
        <v>642.29760000000033</v>
      </c>
    </row>
    <row r="227" spans="1:9" x14ac:dyDescent="0.25">
      <c r="A227" s="1">
        <v>43983</v>
      </c>
      <c r="B227" s="10">
        <f>MONTH(ventas[[#This Row],[Fecha]])</f>
        <v>6</v>
      </c>
      <c r="C227" s="10">
        <f>YEAR(ventas[[#This Row],[Fecha]])</f>
        <v>2020</v>
      </c>
      <c r="D227" t="s">
        <v>16</v>
      </c>
      <c r="E227" t="s">
        <v>14</v>
      </c>
      <c r="F227" t="s">
        <v>12</v>
      </c>
      <c r="G227" s="7">
        <v>44936.1</v>
      </c>
      <c r="H227" s="7">
        <v>25245</v>
      </c>
      <c r="I227" s="8">
        <f>ventas[[#This Row],[Ingresos]]-ventas[[#This Row],[Gastos]]</f>
        <v>19691.099999999999</v>
      </c>
    </row>
    <row r="228" spans="1:9" x14ac:dyDescent="0.25">
      <c r="A228" s="1">
        <v>43984</v>
      </c>
      <c r="B228" s="10">
        <f>MONTH(ventas[[#This Row],[Fecha]])</f>
        <v>6</v>
      </c>
      <c r="C228" s="10">
        <f>YEAR(ventas[[#This Row],[Fecha]])</f>
        <v>2020</v>
      </c>
      <c r="D228" t="s">
        <v>18</v>
      </c>
      <c r="E228" t="s">
        <v>9</v>
      </c>
      <c r="F228" t="s">
        <v>8</v>
      </c>
      <c r="G228" s="7">
        <v>150747.07500000001</v>
      </c>
      <c r="H228" s="7">
        <v>115515</v>
      </c>
      <c r="I228" s="8">
        <f>ventas[[#This Row],[Ingresos]]-ventas[[#This Row],[Gastos]]</f>
        <v>35232.075000000012</v>
      </c>
    </row>
    <row r="229" spans="1:9" x14ac:dyDescent="0.25">
      <c r="A229" s="1">
        <v>43984</v>
      </c>
      <c r="B229" s="10">
        <f>MONTH(ventas[[#This Row],[Fecha]])</f>
        <v>6</v>
      </c>
      <c r="C229" s="10">
        <f>YEAR(ventas[[#This Row],[Fecha]])</f>
        <v>2020</v>
      </c>
      <c r="D229" t="s">
        <v>13</v>
      </c>
      <c r="E229" t="s">
        <v>20</v>
      </c>
      <c r="F229" t="s">
        <v>12</v>
      </c>
      <c r="G229" s="7">
        <v>958797</v>
      </c>
      <c r="H229" s="7">
        <v>749736</v>
      </c>
      <c r="I229" s="8">
        <f>ventas[[#This Row],[Ingresos]]-ventas[[#This Row],[Gastos]]</f>
        <v>209061</v>
      </c>
    </row>
    <row r="230" spans="1:9" x14ac:dyDescent="0.25">
      <c r="A230" s="1">
        <v>43984</v>
      </c>
      <c r="B230" s="10">
        <f>MONTH(ventas[[#This Row],[Fecha]])</f>
        <v>6</v>
      </c>
      <c r="C230" s="10">
        <f>YEAR(ventas[[#This Row],[Fecha]])</f>
        <v>2020</v>
      </c>
      <c r="D230" t="s">
        <v>19</v>
      </c>
      <c r="E230" t="s">
        <v>11</v>
      </c>
      <c r="F230" t="s">
        <v>15</v>
      </c>
      <c r="G230" s="7">
        <v>180449.1</v>
      </c>
      <c r="H230" s="7">
        <v>155025</v>
      </c>
      <c r="I230" s="8">
        <f>ventas[[#This Row],[Ingresos]]-ventas[[#This Row],[Gastos]]</f>
        <v>25424.100000000006</v>
      </c>
    </row>
    <row r="231" spans="1:9" x14ac:dyDescent="0.25">
      <c r="A231" s="1">
        <v>43985</v>
      </c>
      <c r="B231" s="10">
        <f>MONTH(ventas[[#This Row],[Fecha]])</f>
        <v>6</v>
      </c>
      <c r="C231" s="10">
        <f>YEAR(ventas[[#This Row],[Fecha]])</f>
        <v>2020</v>
      </c>
      <c r="D231" t="s">
        <v>19</v>
      </c>
      <c r="E231" t="s">
        <v>9</v>
      </c>
      <c r="F231" t="s">
        <v>8</v>
      </c>
      <c r="G231" s="7">
        <v>20398.732199999999</v>
      </c>
      <c r="H231" s="7">
        <v>14781.689999999999</v>
      </c>
      <c r="I231" s="8">
        <f>ventas[[#This Row],[Ingresos]]-ventas[[#This Row],[Gastos]]</f>
        <v>5617.0421999999999</v>
      </c>
    </row>
    <row r="232" spans="1:9" x14ac:dyDescent="0.25">
      <c r="A232" s="1">
        <v>43985</v>
      </c>
      <c r="B232" s="10">
        <f>MONTH(ventas[[#This Row],[Fecha]])</f>
        <v>6</v>
      </c>
      <c r="C232" s="10">
        <f>YEAR(ventas[[#This Row],[Fecha]])</f>
        <v>2020</v>
      </c>
      <c r="D232" t="s">
        <v>18</v>
      </c>
      <c r="E232" t="s">
        <v>9</v>
      </c>
      <c r="F232" t="s">
        <v>12</v>
      </c>
      <c r="G232" s="7">
        <v>3206.7630000000004</v>
      </c>
      <c r="H232" s="7">
        <v>2411.1</v>
      </c>
      <c r="I232" s="8">
        <f>ventas[[#This Row],[Ingresos]]-ventas[[#This Row],[Gastos]]</f>
        <v>795.66300000000047</v>
      </c>
    </row>
    <row r="233" spans="1:9" x14ac:dyDescent="0.25">
      <c r="A233" s="1">
        <v>43986</v>
      </c>
      <c r="B233" s="10">
        <f>MONTH(ventas[[#This Row],[Fecha]])</f>
        <v>6</v>
      </c>
      <c r="C233" s="10">
        <f>YEAR(ventas[[#This Row],[Fecha]])</f>
        <v>2020</v>
      </c>
      <c r="D233" t="s">
        <v>16</v>
      </c>
      <c r="E233" t="s">
        <v>20</v>
      </c>
      <c r="F233" t="s">
        <v>8</v>
      </c>
      <c r="G233" s="7">
        <v>114545.34000000001</v>
      </c>
      <c r="H233" s="7">
        <v>84848.400000000009</v>
      </c>
      <c r="I233" s="8">
        <f>ventas[[#This Row],[Ingresos]]-ventas[[#This Row],[Gastos]]</f>
        <v>29696.940000000002</v>
      </c>
    </row>
    <row r="234" spans="1:9" x14ac:dyDescent="0.25">
      <c r="A234" s="1">
        <v>43986</v>
      </c>
      <c r="B234" s="10">
        <f>MONTH(ventas[[#This Row],[Fecha]])</f>
        <v>6</v>
      </c>
      <c r="C234" s="10">
        <f>YEAR(ventas[[#This Row],[Fecha]])</f>
        <v>2020</v>
      </c>
      <c r="D234" t="s">
        <v>13</v>
      </c>
      <c r="E234" t="s">
        <v>7</v>
      </c>
      <c r="F234" t="s">
        <v>12</v>
      </c>
      <c r="G234" s="7">
        <v>14335.2</v>
      </c>
      <c r="H234" s="7">
        <v>8145</v>
      </c>
      <c r="I234" s="8">
        <f>ventas[[#This Row],[Ingresos]]-ventas[[#This Row],[Gastos]]</f>
        <v>6190.2000000000007</v>
      </c>
    </row>
    <row r="235" spans="1:9" x14ac:dyDescent="0.25">
      <c r="A235" s="1">
        <v>43987</v>
      </c>
      <c r="B235" s="10">
        <f>MONTH(ventas[[#This Row],[Fecha]])</f>
        <v>6</v>
      </c>
      <c r="C235" s="10">
        <f>YEAR(ventas[[#This Row],[Fecha]])</f>
        <v>2020</v>
      </c>
      <c r="D235" t="s">
        <v>6</v>
      </c>
      <c r="E235" t="s">
        <v>11</v>
      </c>
      <c r="F235" t="s">
        <v>12</v>
      </c>
      <c r="G235" s="7">
        <v>36142.417079999999</v>
      </c>
      <c r="H235" s="7">
        <v>26076.780000000002</v>
      </c>
      <c r="I235" s="8">
        <f>ventas[[#This Row],[Ingresos]]-ventas[[#This Row],[Gastos]]</f>
        <v>10065.637079999997</v>
      </c>
    </row>
    <row r="236" spans="1:9" x14ac:dyDescent="0.25">
      <c r="A236" s="1">
        <v>43990</v>
      </c>
      <c r="B236" s="10">
        <f>MONTH(ventas[[#This Row],[Fecha]])</f>
        <v>6</v>
      </c>
      <c r="C236" s="10">
        <f>YEAR(ventas[[#This Row],[Fecha]])</f>
        <v>2020</v>
      </c>
      <c r="D236" t="s">
        <v>16</v>
      </c>
      <c r="E236" t="s">
        <v>14</v>
      </c>
      <c r="F236" t="s">
        <v>10</v>
      </c>
      <c r="G236" s="7">
        <v>282005.91346153844</v>
      </c>
      <c r="H236" s="7">
        <v>263628</v>
      </c>
      <c r="I236" s="8">
        <f>ventas[[#This Row],[Ingresos]]-ventas[[#This Row],[Gastos]]</f>
        <v>18377.913461538439</v>
      </c>
    </row>
    <row r="237" spans="1:9" x14ac:dyDescent="0.25">
      <c r="A237" s="1">
        <v>43991</v>
      </c>
      <c r="B237" s="10">
        <f>MONTH(ventas[[#This Row],[Fecha]])</f>
        <v>6</v>
      </c>
      <c r="C237" s="10">
        <f>YEAR(ventas[[#This Row],[Fecha]])</f>
        <v>2020</v>
      </c>
      <c r="D237" t="s">
        <v>13</v>
      </c>
      <c r="E237" t="s">
        <v>20</v>
      </c>
      <c r="F237" t="s">
        <v>12</v>
      </c>
      <c r="G237" s="7">
        <v>11279.016</v>
      </c>
      <c r="H237" s="7">
        <v>8757</v>
      </c>
      <c r="I237" s="8">
        <f>ventas[[#This Row],[Ingresos]]-ventas[[#This Row],[Gastos]]</f>
        <v>2522.0159999999996</v>
      </c>
    </row>
    <row r="238" spans="1:9" x14ac:dyDescent="0.25">
      <c r="A238" s="1">
        <v>43991</v>
      </c>
      <c r="B238" s="10">
        <f>MONTH(ventas[[#This Row],[Fecha]])</f>
        <v>6</v>
      </c>
      <c r="C238" s="10">
        <f>YEAR(ventas[[#This Row],[Fecha]])</f>
        <v>2020</v>
      </c>
      <c r="D238" t="s">
        <v>16</v>
      </c>
      <c r="E238" t="s">
        <v>7</v>
      </c>
      <c r="F238" t="s">
        <v>12</v>
      </c>
      <c r="G238" s="7">
        <v>40997.591999999997</v>
      </c>
      <c r="H238" s="7">
        <v>21577.68</v>
      </c>
      <c r="I238" s="8">
        <f>ventas[[#This Row],[Ingresos]]-ventas[[#This Row],[Gastos]]</f>
        <v>19419.911999999997</v>
      </c>
    </row>
    <row r="239" spans="1:9" x14ac:dyDescent="0.25">
      <c r="A239" s="1">
        <v>43991</v>
      </c>
      <c r="B239" s="10">
        <f>MONTH(ventas[[#This Row],[Fecha]])</f>
        <v>6</v>
      </c>
      <c r="C239" s="10">
        <f>YEAR(ventas[[#This Row],[Fecha]])</f>
        <v>2020</v>
      </c>
      <c r="D239" t="s">
        <v>13</v>
      </c>
      <c r="E239" t="s">
        <v>7</v>
      </c>
      <c r="F239" t="s">
        <v>15</v>
      </c>
      <c r="G239" s="7">
        <v>157734</v>
      </c>
      <c r="H239" s="7">
        <v>142875</v>
      </c>
      <c r="I239" s="8">
        <f>ventas[[#This Row],[Ingresos]]-ventas[[#This Row],[Gastos]]</f>
        <v>14859</v>
      </c>
    </row>
    <row r="240" spans="1:9" x14ac:dyDescent="0.25">
      <c r="A240" s="1">
        <v>43992</v>
      </c>
      <c r="B240" s="10">
        <f>MONTH(ventas[[#This Row],[Fecha]])</f>
        <v>6</v>
      </c>
      <c r="C240" s="10">
        <f>YEAR(ventas[[#This Row],[Fecha]])</f>
        <v>2020</v>
      </c>
      <c r="D240" t="s">
        <v>18</v>
      </c>
      <c r="E240" t="s">
        <v>11</v>
      </c>
      <c r="F240" t="s">
        <v>17</v>
      </c>
      <c r="G240" s="7">
        <v>30757.708800000004</v>
      </c>
      <c r="H240" s="7">
        <v>25349.760000000002</v>
      </c>
      <c r="I240" s="8">
        <f>ventas[[#This Row],[Ingresos]]-ventas[[#This Row],[Gastos]]</f>
        <v>5407.9488000000019</v>
      </c>
    </row>
    <row r="241" spans="1:9" x14ac:dyDescent="0.25">
      <c r="A241" s="1">
        <v>43993</v>
      </c>
      <c r="B241" s="10">
        <f>MONTH(ventas[[#This Row],[Fecha]])</f>
        <v>6</v>
      </c>
      <c r="C241" s="10">
        <f>YEAR(ventas[[#This Row],[Fecha]])</f>
        <v>2020</v>
      </c>
      <c r="D241" t="s">
        <v>13</v>
      </c>
      <c r="E241" t="s">
        <v>20</v>
      </c>
      <c r="F241" t="s">
        <v>15</v>
      </c>
      <c r="G241" s="7">
        <v>1471537.9350000001</v>
      </c>
      <c r="H241" s="7">
        <v>1290822.75</v>
      </c>
      <c r="I241" s="8">
        <f>ventas[[#This Row],[Ingresos]]-ventas[[#This Row],[Gastos]]</f>
        <v>180715.18500000006</v>
      </c>
    </row>
    <row r="242" spans="1:9" x14ac:dyDescent="0.25">
      <c r="A242" s="1">
        <v>43994</v>
      </c>
      <c r="B242" s="10">
        <f>MONTH(ventas[[#This Row],[Fecha]])</f>
        <v>6</v>
      </c>
      <c r="C242" s="10">
        <f>YEAR(ventas[[#This Row],[Fecha]])</f>
        <v>2020</v>
      </c>
      <c r="D242" t="s">
        <v>13</v>
      </c>
      <c r="E242" t="s">
        <v>11</v>
      </c>
      <c r="F242" t="s">
        <v>12</v>
      </c>
      <c r="G242" s="7">
        <v>2492773.9200000004</v>
      </c>
      <c r="H242" s="7">
        <v>1928932.2</v>
      </c>
      <c r="I242" s="8">
        <f>ventas[[#This Row],[Ingresos]]-ventas[[#This Row],[Gastos]]</f>
        <v>563841.72000000044</v>
      </c>
    </row>
    <row r="243" spans="1:9" x14ac:dyDescent="0.25">
      <c r="A243" s="1">
        <v>43994</v>
      </c>
      <c r="B243" s="10">
        <f>MONTH(ventas[[#This Row],[Fecha]])</f>
        <v>6</v>
      </c>
      <c r="C243" s="10">
        <f>YEAR(ventas[[#This Row],[Fecha]])</f>
        <v>2020</v>
      </c>
      <c r="D243" t="s">
        <v>6</v>
      </c>
      <c r="E243" t="s">
        <v>20</v>
      </c>
      <c r="F243" t="s">
        <v>17</v>
      </c>
      <c r="G243" s="7">
        <v>24942.06</v>
      </c>
      <c r="H243" s="7">
        <v>19691.100000000002</v>
      </c>
      <c r="I243" s="8">
        <f>ventas[[#This Row],[Ingresos]]-ventas[[#This Row],[Gastos]]</f>
        <v>5250.9599999999991</v>
      </c>
    </row>
    <row r="244" spans="1:9" x14ac:dyDescent="0.25">
      <c r="A244" s="1">
        <v>43994</v>
      </c>
      <c r="B244" s="10">
        <f>MONTH(ventas[[#This Row],[Fecha]])</f>
        <v>6</v>
      </c>
      <c r="C244" s="10">
        <f>YEAR(ventas[[#This Row],[Fecha]])</f>
        <v>2020</v>
      </c>
      <c r="D244" t="s">
        <v>13</v>
      </c>
      <c r="E244" t="s">
        <v>11</v>
      </c>
      <c r="F244" t="s">
        <v>17</v>
      </c>
      <c r="G244" s="7">
        <v>3852.3599999999997</v>
      </c>
      <c r="H244" s="7">
        <v>3321</v>
      </c>
      <c r="I244" s="8">
        <f>ventas[[#This Row],[Ingresos]]-ventas[[#This Row],[Gastos]]</f>
        <v>531.35999999999967</v>
      </c>
    </row>
    <row r="245" spans="1:9" x14ac:dyDescent="0.25">
      <c r="A245" s="1">
        <v>43995</v>
      </c>
      <c r="B245" s="10">
        <f>MONTH(ventas[[#This Row],[Fecha]])</f>
        <v>6</v>
      </c>
      <c r="C245" s="10">
        <f>YEAR(ventas[[#This Row],[Fecha]])</f>
        <v>2020</v>
      </c>
      <c r="D245" t="s">
        <v>16</v>
      </c>
      <c r="E245" t="s">
        <v>11</v>
      </c>
      <c r="F245" t="s">
        <v>8</v>
      </c>
      <c r="G245" s="7">
        <v>15267.689999999999</v>
      </c>
      <c r="H245" s="7">
        <v>10178.459999999999</v>
      </c>
      <c r="I245" s="8">
        <f>ventas[[#This Row],[Ingresos]]-ventas[[#This Row],[Gastos]]</f>
        <v>5089.2299999999996</v>
      </c>
    </row>
    <row r="246" spans="1:9" x14ac:dyDescent="0.25">
      <c r="A246" s="1">
        <v>43996</v>
      </c>
      <c r="B246" s="10">
        <f>MONTH(ventas[[#This Row],[Fecha]])</f>
        <v>6</v>
      </c>
      <c r="C246" s="10">
        <f>YEAR(ventas[[#This Row],[Fecha]])</f>
        <v>2020</v>
      </c>
      <c r="D246" t="s">
        <v>6</v>
      </c>
      <c r="E246" t="s">
        <v>7</v>
      </c>
      <c r="F246" t="s">
        <v>8</v>
      </c>
      <c r="G246" s="7">
        <v>28676.7</v>
      </c>
      <c r="H246" s="7">
        <v>22230</v>
      </c>
      <c r="I246" s="8">
        <f>ventas[[#This Row],[Ingresos]]-ventas[[#This Row],[Gastos]]</f>
        <v>6446.7000000000007</v>
      </c>
    </row>
    <row r="247" spans="1:9" x14ac:dyDescent="0.25">
      <c r="A247" s="1">
        <v>43996</v>
      </c>
      <c r="B247" s="10">
        <f>MONTH(ventas[[#This Row],[Fecha]])</f>
        <v>6</v>
      </c>
      <c r="C247" s="10">
        <f>YEAR(ventas[[#This Row],[Fecha]])</f>
        <v>2020</v>
      </c>
      <c r="D247" t="s">
        <v>6</v>
      </c>
      <c r="E247" t="s">
        <v>14</v>
      </c>
      <c r="F247" t="s">
        <v>10</v>
      </c>
      <c r="G247" s="7">
        <v>6064.6153846153848</v>
      </c>
      <c r="H247" s="7">
        <v>2628</v>
      </c>
      <c r="I247" s="8">
        <f>ventas[[#This Row],[Ingresos]]-ventas[[#This Row],[Gastos]]</f>
        <v>3436.6153846153848</v>
      </c>
    </row>
    <row r="248" spans="1:9" x14ac:dyDescent="0.25">
      <c r="A248" s="1">
        <v>43997</v>
      </c>
      <c r="B248" s="10">
        <f>MONTH(ventas[[#This Row],[Fecha]])</f>
        <v>6</v>
      </c>
      <c r="C248" s="10">
        <f>YEAR(ventas[[#This Row],[Fecha]])</f>
        <v>2020</v>
      </c>
      <c r="D248" t="s">
        <v>6</v>
      </c>
      <c r="E248" t="s">
        <v>11</v>
      </c>
      <c r="F248" t="s">
        <v>10</v>
      </c>
      <c r="G248" s="7">
        <v>198586.29807692309</v>
      </c>
      <c r="H248" s="7">
        <v>177660</v>
      </c>
      <c r="I248" s="8">
        <f>ventas[[#This Row],[Ingresos]]-ventas[[#This Row],[Gastos]]</f>
        <v>20926.298076923093</v>
      </c>
    </row>
    <row r="249" spans="1:9" x14ac:dyDescent="0.25">
      <c r="A249" s="1">
        <v>43998</v>
      </c>
      <c r="B249" s="10">
        <f>MONTH(ventas[[#This Row],[Fecha]])</f>
        <v>6</v>
      </c>
      <c r="C249" s="10">
        <f>YEAR(ventas[[#This Row],[Fecha]])</f>
        <v>2020</v>
      </c>
      <c r="D249" t="s">
        <v>13</v>
      </c>
      <c r="E249" t="s">
        <v>7</v>
      </c>
      <c r="F249" t="s">
        <v>12</v>
      </c>
      <c r="G249" s="7">
        <v>51410.620800000004</v>
      </c>
      <c r="H249" s="7">
        <v>37857.599999999999</v>
      </c>
      <c r="I249" s="8">
        <f>ventas[[#This Row],[Ingresos]]-ventas[[#This Row],[Gastos]]</f>
        <v>13553.020800000006</v>
      </c>
    </row>
    <row r="250" spans="1:9" x14ac:dyDescent="0.25">
      <c r="A250" s="1">
        <v>43998</v>
      </c>
      <c r="B250" s="10">
        <f>MONTH(ventas[[#This Row],[Fecha]])</f>
        <v>6</v>
      </c>
      <c r="C250" s="10">
        <f>YEAR(ventas[[#This Row],[Fecha]])</f>
        <v>2020</v>
      </c>
      <c r="D250" t="s">
        <v>16</v>
      </c>
      <c r="E250" t="s">
        <v>14</v>
      </c>
      <c r="F250" t="s">
        <v>17</v>
      </c>
      <c r="G250" s="7">
        <v>19331.675999999999</v>
      </c>
      <c r="H250" s="7">
        <v>15932.7</v>
      </c>
      <c r="I250" s="8">
        <f>ventas[[#This Row],[Ingresos]]-ventas[[#This Row],[Gastos]]</f>
        <v>3398.9759999999987</v>
      </c>
    </row>
    <row r="251" spans="1:9" x14ac:dyDescent="0.25">
      <c r="A251" s="1">
        <v>44000</v>
      </c>
      <c r="B251" s="10">
        <f>MONTH(ventas[[#This Row],[Fecha]])</f>
        <v>6</v>
      </c>
      <c r="C251" s="10">
        <f>YEAR(ventas[[#This Row],[Fecha]])</f>
        <v>2020</v>
      </c>
      <c r="D251" t="s">
        <v>19</v>
      </c>
      <c r="E251" t="s">
        <v>9</v>
      </c>
      <c r="F251" t="s">
        <v>17</v>
      </c>
      <c r="G251" s="7">
        <v>48670.713000000003</v>
      </c>
      <c r="H251" s="7">
        <v>40113.224999999999</v>
      </c>
      <c r="I251" s="8">
        <f>ventas[[#This Row],[Ingresos]]-ventas[[#This Row],[Gastos]]</f>
        <v>8557.4880000000048</v>
      </c>
    </row>
    <row r="252" spans="1:9" x14ac:dyDescent="0.25">
      <c r="A252" s="1">
        <v>44001</v>
      </c>
      <c r="B252" s="10">
        <f>MONTH(ventas[[#This Row],[Fecha]])</f>
        <v>6</v>
      </c>
      <c r="C252" s="10">
        <f>YEAR(ventas[[#This Row],[Fecha]])</f>
        <v>2020</v>
      </c>
      <c r="D252" t="s">
        <v>18</v>
      </c>
      <c r="E252" t="s">
        <v>7</v>
      </c>
      <c r="F252" t="s">
        <v>17</v>
      </c>
      <c r="G252" s="7">
        <v>12086.928</v>
      </c>
      <c r="H252" s="7">
        <v>9250.2000000000007</v>
      </c>
      <c r="I252" s="8">
        <f>ventas[[#This Row],[Ingresos]]-ventas[[#This Row],[Gastos]]</f>
        <v>2836.7279999999992</v>
      </c>
    </row>
    <row r="253" spans="1:9" x14ac:dyDescent="0.25">
      <c r="A253" s="1">
        <v>44003</v>
      </c>
      <c r="B253" s="10">
        <f>MONTH(ventas[[#This Row],[Fecha]])</f>
        <v>6</v>
      </c>
      <c r="C253" s="10">
        <f>YEAR(ventas[[#This Row],[Fecha]])</f>
        <v>2020</v>
      </c>
      <c r="D253" t="s">
        <v>6</v>
      </c>
      <c r="E253" t="s">
        <v>7</v>
      </c>
      <c r="F253" t="s">
        <v>12</v>
      </c>
      <c r="G253" s="7">
        <v>9268.9380000000001</v>
      </c>
      <c r="H253" s="7">
        <v>7119</v>
      </c>
      <c r="I253" s="8">
        <f>ventas[[#This Row],[Ingresos]]-ventas[[#This Row],[Gastos]]</f>
        <v>2149.9380000000001</v>
      </c>
    </row>
    <row r="254" spans="1:9" x14ac:dyDescent="0.25">
      <c r="A254" s="1">
        <v>44003</v>
      </c>
      <c r="B254" s="10">
        <f>MONTH(ventas[[#This Row],[Fecha]])</f>
        <v>6</v>
      </c>
      <c r="C254" s="10">
        <f>YEAR(ventas[[#This Row],[Fecha]])</f>
        <v>2020</v>
      </c>
      <c r="D254" t="s">
        <v>13</v>
      </c>
      <c r="E254" t="s">
        <v>20</v>
      </c>
      <c r="F254" t="s">
        <v>12</v>
      </c>
      <c r="G254" s="7">
        <v>331808.40000000002</v>
      </c>
      <c r="H254" s="7">
        <v>280098</v>
      </c>
      <c r="I254" s="8">
        <f>ventas[[#This Row],[Ingresos]]-ventas[[#This Row],[Gastos]]</f>
        <v>51710.400000000023</v>
      </c>
    </row>
    <row r="255" spans="1:9" x14ac:dyDescent="0.25">
      <c r="A255" s="1">
        <v>44003</v>
      </c>
      <c r="B255" s="10">
        <f>MONTH(ventas[[#This Row],[Fecha]])</f>
        <v>6</v>
      </c>
      <c r="C255" s="10">
        <f>YEAR(ventas[[#This Row],[Fecha]])</f>
        <v>2020</v>
      </c>
      <c r="D255" t="s">
        <v>18</v>
      </c>
      <c r="E255" t="s">
        <v>11</v>
      </c>
      <c r="F255" t="s">
        <v>12</v>
      </c>
      <c r="G255" s="7">
        <v>16232.328</v>
      </c>
      <c r="H255" s="7">
        <v>13482</v>
      </c>
      <c r="I255" s="8">
        <f>ventas[[#This Row],[Ingresos]]-ventas[[#This Row],[Gastos]]</f>
        <v>2750.3279999999995</v>
      </c>
    </row>
    <row r="256" spans="1:9" x14ac:dyDescent="0.25">
      <c r="A256" s="1">
        <v>44003</v>
      </c>
      <c r="B256" s="10">
        <f>MONTH(ventas[[#This Row],[Fecha]])</f>
        <v>6</v>
      </c>
      <c r="C256" s="10">
        <f>YEAR(ventas[[#This Row],[Fecha]])</f>
        <v>2020</v>
      </c>
      <c r="D256" t="s">
        <v>19</v>
      </c>
      <c r="E256" t="s">
        <v>7</v>
      </c>
      <c r="F256" t="s">
        <v>15</v>
      </c>
      <c r="G256" s="7">
        <v>481852.8</v>
      </c>
      <c r="H256" s="7">
        <v>418275</v>
      </c>
      <c r="I256" s="8">
        <f>ventas[[#This Row],[Ingresos]]-ventas[[#This Row],[Gastos]]</f>
        <v>63577.799999999988</v>
      </c>
    </row>
    <row r="257" spans="1:9" x14ac:dyDescent="0.25">
      <c r="A257" s="1">
        <v>44004</v>
      </c>
      <c r="B257" s="10">
        <f>MONTH(ventas[[#This Row],[Fecha]])</f>
        <v>6</v>
      </c>
      <c r="C257" s="10">
        <f>YEAR(ventas[[#This Row],[Fecha]])</f>
        <v>2020</v>
      </c>
      <c r="D257" t="s">
        <v>16</v>
      </c>
      <c r="E257" t="s">
        <v>14</v>
      </c>
      <c r="F257" t="s">
        <v>15</v>
      </c>
      <c r="G257" s="7">
        <v>430680.88800000004</v>
      </c>
      <c r="H257" s="7">
        <v>390109.5</v>
      </c>
      <c r="I257" s="8">
        <f>ventas[[#This Row],[Ingresos]]-ventas[[#This Row],[Gastos]]</f>
        <v>40571.388000000035</v>
      </c>
    </row>
    <row r="258" spans="1:9" x14ac:dyDescent="0.25">
      <c r="A258" s="1">
        <v>44005</v>
      </c>
      <c r="B258" s="10">
        <f>MONTH(ventas[[#This Row],[Fecha]])</f>
        <v>6</v>
      </c>
      <c r="C258" s="10">
        <f>YEAR(ventas[[#This Row],[Fecha]])</f>
        <v>2020</v>
      </c>
      <c r="D258" t="s">
        <v>6</v>
      </c>
      <c r="E258" t="s">
        <v>11</v>
      </c>
      <c r="F258" t="s">
        <v>12</v>
      </c>
      <c r="G258" s="7">
        <v>2102.1840000000002</v>
      </c>
      <c r="H258" s="7">
        <v>1746</v>
      </c>
      <c r="I258" s="8">
        <f>ventas[[#This Row],[Ingresos]]-ventas[[#This Row],[Gastos]]</f>
        <v>356.1840000000002</v>
      </c>
    </row>
    <row r="259" spans="1:9" x14ac:dyDescent="0.25">
      <c r="A259" s="1">
        <v>44006</v>
      </c>
      <c r="B259" s="10">
        <f>MONTH(ventas[[#This Row],[Fecha]])</f>
        <v>6</v>
      </c>
      <c r="C259" s="10">
        <f>YEAR(ventas[[#This Row],[Fecha]])</f>
        <v>2020</v>
      </c>
      <c r="D259" t="s">
        <v>19</v>
      </c>
      <c r="E259" t="s">
        <v>20</v>
      </c>
      <c r="F259" t="s">
        <v>12</v>
      </c>
      <c r="G259" s="7">
        <v>24251.040000000001</v>
      </c>
      <c r="H259" s="7">
        <v>13779</v>
      </c>
      <c r="I259" s="8">
        <f>ventas[[#This Row],[Ingresos]]-ventas[[#This Row],[Gastos]]</f>
        <v>10472.040000000001</v>
      </c>
    </row>
    <row r="260" spans="1:9" x14ac:dyDescent="0.25">
      <c r="A260" s="1">
        <v>44008</v>
      </c>
      <c r="B260" s="10">
        <f>MONTH(ventas[[#This Row],[Fecha]])</f>
        <v>6</v>
      </c>
      <c r="C260" s="10">
        <f>YEAR(ventas[[#This Row],[Fecha]])</f>
        <v>2020</v>
      </c>
      <c r="D260" t="s">
        <v>18</v>
      </c>
      <c r="E260" t="s">
        <v>9</v>
      </c>
      <c r="F260" t="s">
        <v>12</v>
      </c>
      <c r="G260" s="7">
        <v>30639.609000000004</v>
      </c>
      <c r="H260" s="7">
        <v>23037.3</v>
      </c>
      <c r="I260" s="8">
        <f>ventas[[#This Row],[Ingresos]]-ventas[[#This Row],[Gastos]]</f>
        <v>7602.3090000000047</v>
      </c>
    </row>
    <row r="261" spans="1:9" x14ac:dyDescent="0.25">
      <c r="A261" s="1">
        <v>44010</v>
      </c>
      <c r="B261" s="10">
        <f>MONTH(ventas[[#This Row],[Fecha]])</f>
        <v>6</v>
      </c>
      <c r="C261" s="10">
        <f>YEAR(ventas[[#This Row],[Fecha]])</f>
        <v>2020</v>
      </c>
      <c r="D261" t="s">
        <v>16</v>
      </c>
      <c r="E261" t="s">
        <v>9</v>
      </c>
      <c r="F261" t="s">
        <v>8</v>
      </c>
      <c r="G261" s="7">
        <v>84489.782400000026</v>
      </c>
      <c r="H261" s="7">
        <v>61224.479999999996</v>
      </c>
      <c r="I261" s="8">
        <f>ventas[[#This Row],[Ingresos]]-ventas[[#This Row],[Gastos]]</f>
        <v>23265.30240000003</v>
      </c>
    </row>
    <row r="262" spans="1:9" x14ac:dyDescent="0.25">
      <c r="A262" s="1">
        <v>44010</v>
      </c>
      <c r="B262" s="10">
        <f>MONTH(ventas[[#This Row],[Fecha]])</f>
        <v>6</v>
      </c>
      <c r="C262" s="10">
        <f>YEAR(ventas[[#This Row],[Fecha]])</f>
        <v>2020</v>
      </c>
      <c r="D262" t="s">
        <v>19</v>
      </c>
      <c r="E262" t="s">
        <v>9</v>
      </c>
      <c r="F262" t="s">
        <v>12</v>
      </c>
      <c r="G262" s="7">
        <v>6346.62</v>
      </c>
      <c r="H262" s="7">
        <v>4927.5</v>
      </c>
      <c r="I262" s="8">
        <f>ventas[[#This Row],[Ingresos]]-ventas[[#This Row],[Gastos]]</f>
        <v>1419.12</v>
      </c>
    </row>
    <row r="263" spans="1:9" x14ac:dyDescent="0.25">
      <c r="A263" s="1">
        <v>44010</v>
      </c>
      <c r="B263" s="10">
        <f>MONTH(ventas[[#This Row],[Fecha]])</f>
        <v>6</v>
      </c>
      <c r="C263" s="10">
        <f>YEAR(ventas[[#This Row],[Fecha]])</f>
        <v>2020</v>
      </c>
      <c r="D263" t="s">
        <v>6</v>
      </c>
      <c r="E263" t="s">
        <v>14</v>
      </c>
      <c r="F263" t="s">
        <v>12</v>
      </c>
      <c r="G263" s="7">
        <v>138299.80500000002</v>
      </c>
      <c r="H263" s="7">
        <v>114152.22</v>
      </c>
      <c r="I263" s="8">
        <f>ventas[[#This Row],[Ingresos]]-ventas[[#This Row],[Gastos]]</f>
        <v>24147.585000000021</v>
      </c>
    </row>
    <row r="264" spans="1:9" x14ac:dyDescent="0.25">
      <c r="A264" s="1">
        <v>44011</v>
      </c>
      <c r="B264" s="10">
        <f>MONTH(ventas[[#This Row],[Fecha]])</f>
        <v>6</v>
      </c>
      <c r="C264" s="10">
        <f>YEAR(ventas[[#This Row],[Fecha]])</f>
        <v>2020</v>
      </c>
      <c r="D264" t="s">
        <v>19</v>
      </c>
      <c r="E264" t="s">
        <v>7</v>
      </c>
      <c r="F264" t="s">
        <v>10</v>
      </c>
      <c r="G264" s="7">
        <v>156170.46634615384</v>
      </c>
      <c r="H264" s="7">
        <v>133952.4</v>
      </c>
      <c r="I264" s="8">
        <f>ventas[[#This Row],[Ingresos]]-ventas[[#This Row],[Gastos]]</f>
        <v>22218.06634615385</v>
      </c>
    </row>
    <row r="265" spans="1:9" x14ac:dyDescent="0.25">
      <c r="A265" s="1">
        <v>44011</v>
      </c>
      <c r="B265" s="10">
        <f>MONTH(ventas[[#This Row],[Fecha]])</f>
        <v>6</v>
      </c>
      <c r="C265" s="10">
        <f>YEAR(ventas[[#This Row],[Fecha]])</f>
        <v>2020</v>
      </c>
      <c r="D265" t="s">
        <v>18</v>
      </c>
      <c r="E265" t="s">
        <v>11</v>
      </c>
      <c r="F265" t="s">
        <v>15</v>
      </c>
      <c r="G265" s="7">
        <v>2224376.1540000001</v>
      </c>
      <c r="H265" s="7">
        <v>2155403.25</v>
      </c>
      <c r="I265" s="8">
        <f>ventas[[#This Row],[Ingresos]]-ventas[[#This Row],[Gastos]]</f>
        <v>68972.904000000097</v>
      </c>
    </row>
    <row r="266" spans="1:9" x14ac:dyDescent="0.25">
      <c r="A266" s="1">
        <v>44011</v>
      </c>
      <c r="B266" s="10">
        <f>MONTH(ventas[[#This Row],[Fecha]])</f>
        <v>6</v>
      </c>
      <c r="C266" s="10">
        <f>YEAR(ventas[[#This Row],[Fecha]])</f>
        <v>2020</v>
      </c>
      <c r="D266" t="s">
        <v>6</v>
      </c>
      <c r="E266" t="s">
        <v>7</v>
      </c>
      <c r="F266" t="s">
        <v>17</v>
      </c>
      <c r="G266" s="7">
        <v>13706.28</v>
      </c>
      <c r="H266" s="7">
        <v>10489.5</v>
      </c>
      <c r="I266" s="8">
        <f>ventas[[#This Row],[Ingresos]]-ventas[[#This Row],[Gastos]]</f>
        <v>3216.7800000000007</v>
      </c>
    </row>
    <row r="267" spans="1:9" x14ac:dyDescent="0.25">
      <c r="A267" s="1">
        <v>44012</v>
      </c>
      <c r="B267" s="10">
        <f>MONTH(ventas[[#This Row],[Fecha]])</f>
        <v>6</v>
      </c>
      <c r="C267" s="10">
        <f>YEAR(ventas[[#This Row],[Fecha]])</f>
        <v>2020</v>
      </c>
      <c r="D267" t="s">
        <v>18</v>
      </c>
      <c r="E267" t="s">
        <v>20</v>
      </c>
      <c r="F267" t="s">
        <v>15</v>
      </c>
      <c r="G267" s="7">
        <v>557442</v>
      </c>
      <c r="H267" s="7">
        <v>516150</v>
      </c>
      <c r="I267" s="8">
        <f>ventas[[#This Row],[Ingresos]]-ventas[[#This Row],[Gastos]]</f>
        <v>41292</v>
      </c>
    </row>
    <row r="268" spans="1:9" x14ac:dyDescent="0.25">
      <c r="A268" s="1">
        <v>44013</v>
      </c>
      <c r="B268" s="10">
        <f>MONTH(ventas[[#This Row],[Fecha]])</f>
        <v>7</v>
      </c>
      <c r="C268" s="10">
        <f>YEAR(ventas[[#This Row],[Fecha]])</f>
        <v>2020</v>
      </c>
      <c r="D268" t="s">
        <v>13</v>
      </c>
      <c r="E268" t="s">
        <v>14</v>
      </c>
      <c r="F268" t="s">
        <v>17</v>
      </c>
      <c r="G268" s="7">
        <v>25290.144</v>
      </c>
      <c r="H268" s="7">
        <v>21554.100000000002</v>
      </c>
      <c r="I268" s="8">
        <f>ventas[[#This Row],[Ingresos]]-ventas[[#This Row],[Gastos]]</f>
        <v>3736.0439999999981</v>
      </c>
    </row>
    <row r="269" spans="1:9" x14ac:dyDescent="0.25">
      <c r="A269" s="1">
        <v>44014</v>
      </c>
      <c r="B269" s="10">
        <f>MONTH(ventas[[#This Row],[Fecha]])</f>
        <v>7</v>
      </c>
      <c r="C269" s="10">
        <f>YEAR(ventas[[#This Row],[Fecha]])</f>
        <v>2020</v>
      </c>
      <c r="D269" t="s">
        <v>13</v>
      </c>
      <c r="E269" t="s">
        <v>7</v>
      </c>
      <c r="F269" t="s">
        <v>12</v>
      </c>
      <c r="G269" s="7">
        <v>10755.36</v>
      </c>
      <c r="H269" s="7">
        <v>7920</v>
      </c>
      <c r="I269" s="8">
        <f>ventas[[#This Row],[Ingresos]]-ventas[[#This Row],[Gastos]]</f>
        <v>2835.3600000000006</v>
      </c>
    </row>
    <row r="270" spans="1:9" x14ac:dyDescent="0.25">
      <c r="A270" s="1">
        <v>44015</v>
      </c>
      <c r="B270" s="10">
        <f>MONTH(ventas[[#This Row],[Fecha]])</f>
        <v>7</v>
      </c>
      <c r="C270" s="10">
        <f>YEAR(ventas[[#This Row],[Fecha]])</f>
        <v>2020</v>
      </c>
      <c r="D270" t="s">
        <v>6</v>
      </c>
      <c r="E270" t="s">
        <v>14</v>
      </c>
      <c r="F270" t="s">
        <v>10</v>
      </c>
      <c r="G270" s="7">
        <v>94454.567307692312</v>
      </c>
      <c r="H270" s="7">
        <v>80190</v>
      </c>
      <c r="I270" s="8">
        <f>ventas[[#This Row],[Ingresos]]-ventas[[#This Row],[Gastos]]</f>
        <v>14264.567307692312</v>
      </c>
    </row>
    <row r="271" spans="1:9" x14ac:dyDescent="0.25">
      <c r="A271" s="1">
        <v>44015</v>
      </c>
      <c r="B271" s="10">
        <f>MONTH(ventas[[#This Row],[Fecha]])</f>
        <v>7</v>
      </c>
      <c r="C271" s="10">
        <f>YEAR(ventas[[#This Row],[Fecha]])</f>
        <v>2020</v>
      </c>
      <c r="D271" t="s">
        <v>19</v>
      </c>
      <c r="E271" t="s">
        <v>20</v>
      </c>
      <c r="F271" t="s">
        <v>10</v>
      </c>
      <c r="G271" s="7">
        <v>665556.62019230775</v>
      </c>
      <c r="H271" s="7">
        <v>651462.4800000001</v>
      </c>
      <c r="I271" s="8">
        <f>ventas[[#This Row],[Ingresos]]-ventas[[#This Row],[Gastos]]</f>
        <v>14094.140192307648</v>
      </c>
    </row>
    <row r="272" spans="1:9" x14ac:dyDescent="0.25">
      <c r="A272" s="1">
        <v>44015</v>
      </c>
      <c r="B272" s="10">
        <f>MONTH(ventas[[#This Row],[Fecha]])</f>
        <v>7</v>
      </c>
      <c r="C272" s="10">
        <f>YEAR(ventas[[#This Row],[Fecha]])</f>
        <v>2020</v>
      </c>
      <c r="D272" t="s">
        <v>18</v>
      </c>
      <c r="E272" t="s">
        <v>14</v>
      </c>
      <c r="F272" t="s">
        <v>17</v>
      </c>
      <c r="G272" s="7">
        <v>20396.772000000001</v>
      </c>
      <c r="H272" s="7">
        <v>15770.7</v>
      </c>
      <c r="I272" s="8">
        <f>ventas[[#This Row],[Ingresos]]-ventas[[#This Row],[Gastos]]</f>
        <v>4626.0720000000001</v>
      </c>
    </row>
    <row r="273" spans="1:9" x14ac:dyDescent="0.25">
      <c r="A273" s="1">
        <v>44016</v>
      </c>
      <c r="B273" s="10">
        <f>MONTH(ventas[[#This Row],[Fecha]])</f>
        <v>7</v>
      </c>
      <c r="C273" s="10">
        <f>YEAR(ventas[[#This Row],[Fecha]])</f>
        <v>2020</v>
      </c>
      <c r="D273" t="s">
        <v>16</v>
      </c>
      <c r="E273" t="s">
        <v>7</v>
      </c>
      <c r="F273" t="s">
        <v>12</v>
      </c>
      <c r="G273" s="7">
        <v>113056.47900000001</v>
      </c>
      <c r="H273" s="7">
        <v>59503.409999999996</v>
      </c>
      <c r="I273" s="8">
        <f>ventas[[#This Row],[Ingresos]]-ventas[[#This Row],[Gastos]]</f>
        <v>53553.06900000001</v>
      </c>
    </row>
    <row r="274" spans="1:9" x14ac:dyDescent="0.25">
      <c r="A274" s="1">
        <v>44017</v>
      </c>
      <c r="B274" s="10">
        <f>MONTH(ventas[[#This Row],[Fecha]])</f>
        <v>7</v>
      </c>
      <c r="C274" s="10">
        <f>YEAR(ventas[[#This Row],[Fecha]])</f>
        <v>2020</v>
      </c>
      <c r="D274" t="s">
        <v>13</v>
      </c>
      <c r="E274" t="s">
        <v>11</v>
      </c>
      <c r="F274" t="s">
        <v>17</v>
      </c>
      <c r="G274" s="7">
        <v>19465.881120000002</v>
      </c>
      <c r="H274" s="7">
        <v>16780.932000000001</v>
      </c>
      <c r="I274" s="8">
        <f>ventas[[#This Row],[Ingresos]]-ventas[[#This Row],[Gastos]]</f>
        <v>2684.9491200000011</v>
      </c>
    </row>
    <row r="275" spans="1:9" x14ac:dyDescent="0.25">
      <c r="A275" s="1">
        <v>44018</v>
      </c>
      <c r="B275" s="10">
        <f>MONTH(ventas[[#This Row],[Fecha]])</f>
        <v>7</v>
      </c>
      <c r="C275" s="10">
        <f>YEAR(ventas[[#This Row],[Fecha]])</f>
        <v>2020</v>
      </c>
      <c r="D275" t="s">
        <v>18</v>
      </c>
      <c r="E275" t="s">
        <v>7</v>
      </c>
      <c r="F275" t="s">
        <v>10</v>
      </c>
      <c r="G275" s="7">
        <v>402527.16346153844</v>
      </c>
      <c r="H275" s="7">
        <v>372114</v>
      </c>
      <c r="I275" s="8">
        <f>ventas[[#This Row],[Ingresos]]-ventas[[#This Row],[Gastos]]</f>
        <v>30413.163461538439</v>
      </c>
    </row>
    <row r="276" spans="1:9" x14ac:dyDescent="0.25">
      <c r="A276" s="1">
        <v>44018</v>
      </c>
      <c r="B276" s="10">
        <f>MONTH(ventas[[#This Row],[Fecha]])</f>
        <v>7</v>
      </c>
      <c r="C276" s="10">
        <f>YEAR(ventas[[#This Row],[Fecha]])</f>
        <v>2020</v>
      </c>
      <c r="D276" t="s">
        <v>18</v>
      </c>
      <c r="E276" t="s">
        <v>14</v>
      </c>
      <c r="F276" t="s">
        <v>12</v>
      </c>
      <c r="G276" s="7">
        <v>114655.9428</v>
      </c>
      <c r="H276" s="7">
        <v>61642.979999999996</v>
      </c>
      <c r="I276" s="8">
        <f>ventas[[#This Row],[Ingresos]]-ventas[[#This Row],[Gastos]]</f>
        <v>53012.962800000008</v>
      </c>
    </row>
    <row r="277" spans="1:9" x14ac:dyDescent="0.25">
      <c r="A277" s="1">
        <v>44019</v>
      </c>
      <c r="B277" s="10">
        <f>MONTH(ventas[[#This Row],[Fecha]])</f>
        <v>7</v>
      </c>
      <c r="C277" s="10">
        <f>YEAR(ventas[[#This Row],[Fecha]])</f>
        <v>2020</v>
      </c>
      <c r="D277" t="s">
        <v>6</v>
      </c>
      <c r="E277" t="s">
        <v>9</v>
      </c>
      <c r="F277" t="s">
        <v>8</v>
      </c>
      <c r="G277" s="7">
        <v>76054.119749999998</v>
      </c>
      <c r="H277" s="7">
        <v>59650.290000000008</v>
      </c>
      <c r="I277" s="8">
        <f>ventas[[#This Row],[Ingresos]]-ventas[[#This Row],[Gastos]]</f>
        <v>16403.82974999999</v>
      </c>
    </row>
    <row r="278" spans="1:9" x14ac:dyDescent="0.25">
      <c r="A278" s="1">
        <v>44019</v>
      </c>
      <c r="B278" s="10">
        <f>MONTH(ventas[[#This Row],[Fecha]])</f>
        <v>7</v>
      </c>
      <c r="C278" s="10">
        <f>YEAR(ventas[[#This Row],[Fecha]])</f>
        <v>2020</v>
      </c>
      <c r="D278" t="s">
        <v>13</v>
      </c>
      <c r="E278" t="s">
        <v>20</v>
      </c>
      <c r="F278" t="s">
        <v>12</v>
      </c>
      <c r="G278" s="7">
        <v>2986.893</v>
      </c>
      <c r="H278" s="7">
        <v>2344.5</v>
      </c>
      <c r="I278" s="8">
        <f>ventas[[#This Row],[Ingresos]]-ventas[[#This Row],[Gastos]]</f>
        <v>642.39300000000003</v>
      </c>
    </row>
    <row r="279" spans="1:9" x14ac:dyDescent="0.25">
      <c r="A279" s="1">
        <v>44020</v>
      </c>
      <c r="B279" s="10">
        <f>MONTH(ventas[[#This Row],[Fecha]])</f>
        <v>7</v>
      </c>
      <c r="C279" s="10">
        <f>YEAR(ventas[[#This Row],[Fecha]])</f>
        <v>2020</v>
      </c>
      <c r="D279" t="s">
        <v>19</v>
      </c>
      <c r="E279" t="s">
        <v>7</v>
      </c>
      <c r="F279" t="s">
        <v>10</v>
      </c>
      <c r="G279" s="7">
        <v>60905.769230769234</v>
      </c>
      <c r="H279" s="7">
        <v>59616</v>
      </c>
      <c r="I279" s="8">
        <f>ventas[[#This Row],[Ingresos]]-ventas[[#This Row],[Gastos]]</f>
        <v>1289.7692307692341</v>
      </c>
    </row>
    <row r="280" spans="1:9" x14ac:dyDescent="0.25">
      <c r="A280" s="1">
        <v>44020</v>
      </c>
      <c r="B280" s="10">
        <f>MONTH(ventas[[#This Row],[Fecha]])</f>
        <v>7</v>
      </c>
      <c r="C280" s="10">
        <f>YEAR(ventas[[#This Row],[Fecha]])</f>
        <v>2020</v>
      </c>
      <c r="D280" t="s">
        <v>19</v>
      </c>
      <c r="E280" t="s">
        <v>20</v>
      </c>
      <c r="F280" t="s">
        <v>12</v>
      </c>
      <c r="G280" s="7">
        <v>6936.6150000000007</v>
      </c>
      <c r="H280" s="7">
        <v>5215.5</v>
      </c>
      <c r="I280" s="8">
        <f>ventas[[#This Row],[Ingresos]]-ventas[[#This Row],[Gastos]]</f>
        <v>1721.1150000000007</v>
      </c>
    </row>
    <row r="281" spans="1:9" x14ac:dyDescent="0.25">
      <c r="A281" s="1">
        <v>44020</v>
      </c>
      <c r="B281" s="10">
        <f>MONTH(ventas[[#This Row],[Fecha]])</f>
        <v>7</v>
      </c>
      <c r="C281" s="10">
        <f>YEAR(ventas[[#This Row],[Fecha]])</f>
        <v>2020</v>
      </c>
      <c r="D281" t="s">
        <v>13</v>
      </c>
      <c r="E281" t="s">
        <v>20</v>
      </c>
      <c r="F281" t="s">
        <v>12</v>
      </c>
      <c r="G281" s="7">
        <v>1906437.7080000001</v>
      </c>
      <c r="H281" s="7">
        <v>1539359.6400000001</v>
      </c>
      <c r="I281" s="8">
        <f>ventas[[#This Row],[Ingresos]]-ventas[[#This Row],[Gastos]]</f>
        <v>367078.06799999997</v>
      </c>
    </row>
    <row r="282" spans="1:9" x14ac:dyDescent="0.25">
      <c r="A282" s="1">
        <v>44020</v>
      </c>
      <c r="B282" s="10">
        <f>MONTH(ventas[[#This Row],[Fecha]])</f>
        <v>7</v>
      </c>
      <c r="C282" s="10">
        <f>YEAR(ventas[[#This Row],[Fecha]])</f>
        <v>2020</v>
      </c>
      <c r="D282" t="s">
        <v>19</v>
      </c>
      <c r="E282" t="s">
        <v>11</v>
      </c>
      <c r="F282" t="s">
        <v>15</v>
      </c>
      <c r="G282" s="7">
        <v>263557.8</v>
      </c>
      <c r="H282" s="7">
        <v>221850</v>
      </c>
      <c r="I282" s="8">
        <f>ventas[[#This Row],[Ingresos]]-ventas[[#This Row],[Gastos]]</f>
        <v>41707.799999999988</v>
      </c>
    </row>
    <row r="283" spans="1:9" x14ac:dyDescent="0.25">
      <c r="A283" s="1">
        <v>44021</v>
      </c>
      <c r="B283" s="10">
        <f>MONTH(ventas[[#This Row],[Fecha]])</f>
        <v>7</v>
      </c>
      <c r="C283" s="10">
        <f>YEAR(ventas[[#This Row],[Fecha]])</f>
        <v>2020</v>
      </c>
      <c r="D283" t="s">
        <v>16</v>
      </c>
      <c r="E283" t="s">
        <v>11</v>
      </c>
      <c r="F283" t="s">
        <v>12</v>
      </c>
      <c r="G283" s="7">
        <v>2557166.9760000003</v>
      </c>
      <c r="H283" s="7">
        <v>2020861.4400000002</v>
      </c>
      <c r="I283" s="8">
        <f>ventas[[#This Row],[Ingresos]]-ventas[[#This Row],[Gastos]]</f>
        <v>536305.53600000008</v>
      </c>
    </row>
    <row r="284" spans="1:9" x14ac:dyDescent="0.25">
      <c r="A284" s="1">
        <v>44021</v>
      </c>
      <c r="B284" s="10">
        <f>MONTH(ventas[[#This Row],[Fecha]])</f>
        <v>7</v>
      </c>
      <c r="C284" s="10">
        <f>YEAR(ventas[[#This Row],[Fecha]])</f>
        <v>2020</v>
      </c>
      <c r="D284" t="s">
        <v>18</v>
      </c>
      <c r="E284" t="s">
        <v>14</v>
      </c>
      <c r="F284" t="s">
        <v>17</v>
      </c>
      <c r="G284" s="7">
        <v>3751.92</v>
      </c>
      <c r="H284" s="7">
        <v>3126.6</v>
      </c>
      <c r="I284" s="8">
        <f>ventas[[#This Row],[Ingresos]]-ventas[[#This Row],[Gastos]]</f>
        <v>625.32000000000016</v>
      </c>
    </row>
    <row r="285" spans="1:9" x14ac:dyDescent="0.25">
      <c r="A285" s="1">
        <v>44022</v>
      </c>
      <c r="B285" s="10">
        <f>MONTH(ventas[[#This Row],[Fecha]])</f>
        <v>7</v>
      </c>
      <c r="C285" s="10">
        <f>YEAR(ventas[[#This Row],[Fecha]])</f>
        <v>2020</v>
      </c>
      <c r="D285" t="s">
        <v>13</v>
      </c>
      <c r="E285" t="s">
        <v>20</v>
      </c>
      <c r="F285" t="s">
        <v>8</v>
      </c>
      <c r="G285" s="7">
        <v>32284.98</v>
      </c>
      <c r="H285" s="7">
        <v>23652</v>
      </c>
      <c r="I285" s="8">
        <f>ventas[[#This Row],[Ingresos]]-ventas[[#This Row],[Gastos]]</f>
        <v>8632.98</v>
      </c>
    </row>
    <row r="286" spans="1:9" x14ac:dyDescent="0.25">
      <c r="A286" s="1">
        <v>44022</v>
      </c>
      <c r="B286" s="10">
        <f>MONTH(ventas[[#This Row],[Fecha]])</f>
        <v>7</v>
      </c>
      <c r="C286" s="10">
        <f>YEAR(ventas[[#This Row],[Fecha]])</f>
        <v>2020</v>
      </c>
      <c r="D286" t="s">
        <v>19</v>
      </c>
      <c r="E286" t="s">
        <v>11</v>
      </c>
      <c r="F286" t="s">
        <v>10</v>
      </c>
      <c r="G286" s="7">
        <v>1079959.8115384616</v>
      </c>
      <c r="H286" s="7">
        <v>916863.84</v>
      </c>
      <c r="I286" s="8">
        <f>ventas[[#This Row],[Ingresos]]-ventas[[#This Row],[Gastos]]</f>
        <v>163095.97153846163</v>
      </c>
    </row>
    <row r="287" spans="1:9" x14ac:dyDescent="0.25">
      <c r="A287" s="1">
        <v>44022</v>
      </c>
      <c r="B287" s="10">
        <f>MONTH(ventas[[#This Row],[Fecha]])</f>
        <v>7</v>
      </c>
      <c r="C287" s="10">
        <f>YEAR(ventas[[#This Row],[Fecha]])</f>
        <v>2020</v>
      </c>
      <c r="D287" t="s">
        <v>16</v>
      </c>
      <c r="E287" t="s">
        <v>14</v>
      </c>
      <c r="F287" t="s">
        <v>10</v>
      </c>
      <c r="G287" s="7">
        <v>28282.396153846152</v>
      </c>
      <c r="H287" s="7">
        <v>12379.5</v>
      </c>
      <c r="I287" s="8">
        <f>ventas[[#This Row],[Ingresos]]-ventas[[#This Row],[Gastos]]</f>
        <v>15902.896153846152</v>
      </c>
    </row>
    <row r="288" spans="1:9" x14ac:dyDescent="0.25">
      <c r="A288" s="1">
        <v>44022</v>
      </c>
      <c r="B288" s="10">
        <f>MONTH(ventas[[#This Row],[Fecha]])</f>
        <v>7</v>
      </c>
      <c r="C288" s="10">
        <f>YEAR(ventas[[#This Row],[Fecha]])</f>
        <v>2020</v>
      </c>
      <c r="D288" t="s">
        <v>6</v>
      </c>
      <c r="E288" t="s">
        <v>11</v>
      </c>
      <c r="F288" t="s">
        <v>12</v>
      </c>
      <c r="G288" s="7">
        <v>27588.556800000002</v>
      </c>
      <c r="H288" s="7">
        <v>20527.2</v>
      </c>
      <c r="I288" s="8">
        <f>ventas[[#This Row],[Ingresos]]-ventas[[#This Row],[Gastos]]</f>
        <v>7061.3568000000014</v>
      </c>
    </row>
    <row r="289" spans="1:9" x14ac:dyDescent="0.25">
      <c r="A289" s="1">
        <v>44023</v>
      </c>
      <c r="B289" s="10">
        <f>MONTH(ventas[[#This Row],[Fecha]])</f>
        <v>7</v>
      </c>
      <c r="C289" s="10">
        <f>YEAR(ventas[[#This Row],[Fecha]])</f>
        <v>2020</v>
      </c>
      <c r="D289" t="s">
        <v>18</v>
      </c>
      <c r="E289" t="s">
        <v>14</v>
      </c>
      <c r="F289" t="s">
        <v>15</v>
      </c>
      <c r="G289" s="7">
        <v>292832.82</v>
      </c>
      <c r="H289" s="7">
        <v>262395</v>
      </c>
      <c r="I289" s="8">
        <f>ventas[[#This Row],[Ingresos]]-ventas[[#This Row],[Gastos]]</f>
        <v>30437.820000000007</v>
      </c>
    </row>
    <row r="290" spans="1:9" x14ac:dyDescent="0.25">
      <c r="A290" s="1">
        <v>44024</v>
      </c>
      <c r="B290" s="10">
        <f>MONTH(ventas[[#This Row],[Fecha]])</f>
        <v>7</v>
      </c>
      <c r="C290" s="10">
        <f>YEAR(ventas[[#This Row],[Fecha]])</f>
        <v>2020</v>
      </c>
      <c r="D290" t="s">
        <v>13</v>
      </c>
      <c r="E290" t="s">
        <v>14</v>
      </c>
      <c r="F290" t="s">
        <v>10</v>
      </c>
      <c r="G290" s="7">
        <v>774947.25</v>
      </c>
      <c r="H290" s="7">
        <v>657914.4</v>
      </c>
      <c r="I290" s="8">
        <f>ventas[[#This Row],[Ingresos]]-ventas[[#This Row],[Gastos]]</f>
        <v>117032.84999999998</v>
      </c>
    </row>
    <row r="291" spans="1:9" x14ac:dyDescent="0.25">
      <c r="A291" s="1">
        <v>44024</v>
      </c>
      <c r="B291" s="10">
        <f>MONTH(ventas[[#This Row],[Fecha]])</f>
        <v>7</v>
      </c>
      <c r="C291" s="10">
        <f>YEAR(ventas[[#This Row],[Fecha]])</f>
        <v>2020</v>
      </c>
      <c r="D291" t="s">
        <v>16</v>
      </c>
      <c r="E291" t="s">
        <v>9</v>
      </c>
      <c r="F291" t="s">
        <v>12</v>
      </c>
      <c r="G291" s="7">
        <v>71210.739600000001</v>
      </c>
      <c r="H291" s="7">
        <v>36332.01</v>
      </c>
      <c r="I291" s="8">
        <f>ventas[[#This Row],[Ingresos]]-ventas[[#This Row],[Gastos]]</f>
        <v>34878.729599999999</v>
      </c>
    </row>
    <row r="292" spans="1:9" x14ac:dyDescent="0.25">
      <c r="A292" s="1">
        <v>44024</v>
      </c>
      <c r="B292" s="10">
        <f>MONTH(ventas[[#This Row],[Fecha]])</f>
        <v>7</v>
      </c>
      <c r="C292" s="10">
        <f>YEAR(ventas[[#This Row],[Fecha]])</f>
        <v>2020</v>
      </c>
      <c r="D292" t="s">
        <v>19</v>
      </c>
      <c r="E292" t="s">
        <v>7</v>
      </c>
      <c r="F292" t="s">
        <v>15</v>
      </c>
      <c r="G292" s="7">
        <v>2192430.2400000002</v>
      </c>
      <c r="H292" s="7">
        <v>1903151.25</v>
      </c>
      <c r="I292" s="8">
        <f>ventas[[#This Row],[Ingresos]]-ventas[[#This Row],[Gastos]]</f>
        <v>289278.99000000022</v>
      </c>
    </row>
    <row r="293" spans="1:9" x14ac:dyDescent="0.25">
      <c r="A293" s="1">
        <v>44025</v>
      </c>
      <c r="B293" s="10">
        <f>MONTH(ventas[[#This Row],[Fecha]])</f>
        <v>7</v>
      </c>
      <c r="C293" s="10">
        <f>YEAR(ventas[[#This Row],[Fecha]])</f>
        <v>2020</v>
      </c>
      <c r="D293" t="s">
        <v>19</v>
      </c>
      <c r="E293" t="s">
        <v>20</v>
      </c>
      <c r="F293" t="s">
        <v>12</v>
      </c>
      <c r="G293" s="7">
        <v>5309.7120000000004</v>
      </c>
      <c r="H293" s="7">
        <v>2949.84</v>
      </c>
      <c r="I293" s="8">
        <f>ventas[[#This Row],[Ingresos]]-ventas[[#This Row],[Gastos]]</f>
        <v>2359.8720000000003</v>
      </c>
    </row>
    <row r="294" spans="1:9" x14ac:dyDescent="0.25">
      <c r="A294" s="1">
        <v>44026</v>
      </c>
      <c r="B294" s="10">
        <f>MONTH(ventas[[#This Row],[Fecha]])</f>
        <v>7</v>
      </c>
      <c r="C294" s="10">
        <f>YEAR(ventas[[#This Row],[Fecha]])</f>
        <v>2020</v>
      </c>
      <c r="D294" t="s">
        <v>18</v>
      </c>
      <c r="E294" t="s">
        <v>11</v>
      </c>
      <c r="F294" t="s">
        <v>12</v>
      </c>
      <c r="G294" s="7">
        <v>27624.239999999998</v>
      </c>
      <c r="H294" s="7">
        <v>14094</v>
      </c>
      <c r="I294" s="8">
        <f>ventas[[#This Row],[Ingresos]]-ventas[[#This Row],[Gastos]]</f>
        <v>13530.239999999998</v>
      </c>
    </row>
    <row r="295" spans="1:9" x14ac:dyDescent="0.25">
      <c r="A295" s="1">
        <v>44027</v>
      </c>
      <c r="B295" s="10">
        <f>MONTH(ventas[[#This Row],[Fecha]])</f>
        <v>7</v>
      </c>
      <c r="C295" s="10">
        <f>YEAR(ventas[[#This Row],[Fecha]])</f>
        <v>2020</v>
      </c>
      <c r="D295" t="s">
        <v>16</v>
      </c>
      <c r="E295" t="s">
        <v>7</v>
      </c>
      <c r="F295" t="s">
        <v>10</v>
      </c>
      <c r="G295" s="7">
        <v>101137.06730769231</v>
      </c>
      <c r="H295" s="7">
        <v>84996</v>
      </c>
      <c r="I295" s="8">
        <f>ventas[[#This Row],[Ingresos]]-ventas[[#This Row],[Gastos]]</f>
        <v>16141.067307692312</v>
      </c>
    </row>
    <row r="296" spans="1:9" x14ac:dyDescent="0.25">
      <c r="A296" s="1">
        <v>44027</v>
      </c>
      <c r="B296" s="10">
        <f>MONTH(ventas[[#This Row],[Fecha]])</f>
        <v>7</v>
      </c>
      <c r="C296" s="10">
        <f>YEAR(ventas[[#This Row],[Fecha]])</f>
        <v>2020</v>
      </c>
      <c r="D296" t="s">
        <v>18</v>
      </c>
      <c r="E296" t="s">
        <v>7</v>
      </c>
      <c r="F296" t="s">
        <v>10</v>
      </c>
      <c r="G296" s="7">
        <v>18200.045769230768</v>
      </c>
      <c r="H296" s="7">
        <v>11380.5</v>
      </c>
      <c r="I296" s="8">
        <f>ventas[[#This Row],[Ingresos]]-ventas[[#This Row],[Gastos]]</f>
        <v>6819.5457692307682</v>
      </c>
    </row>
    <row r="297" spans="1:9" x14ac:dyDescent="0.25">
      <c r="A297" s="1">
        <v>44027</v>
      </c>
      <c r="B297" s="10">
        <f>MONTH(ventas[[#This Row],[Fecha]])</f>
        <v>7</v>
      </c>
      <c r="C297" s="10">
        <f>YEAR(ventas[[#This Row],[Fecha]])</f>
        <v>2020</v>
      </c>
      <c r="D297" t="s">
        <v>13</v>
      </c>
      <c r="E297" t="s">
        <v>14</v>
      </c>
      <c r="F297" t="s">
        <v>15</v>
      </c>
      <c r="G297" s="7">
        <v>899974.8</v>
      </c>
      <c r="H297" s="7">
        <v>749979</v>
      </c>
      <c r="I297" s="8">
        <f>ventas[[#This Row],[Ingresos]]-ventas[[#This Row],[Gastos]]</f>
        <v>149995.80000000005</v>
      </c>
    </row>
    <row r="298" spans="1:9" x14ac:dyDescent="0.25">
      <c r="A298" s="1">
        <v>44027</v>
      </c>
      <c r="B298" s="10">
        <f>MONTH(ventas[[#This Row],[Fecha]])</f>
        <v>7</v>
      </c>
      <c r="C298" s="10">
        <f>YEAR(ventas[[#This Row],[Fecha]])</f>
        <v>2020</v>
      </c>
      <c r="D298" t="s">
        <v>13</v>
      </c>
      <c r="E298" t="s">
        <v>7</v>
      </c>
      <c r="F298" t="s">
        <v>15</v>
      </c>
      <c r="G298" s="7">
        <v>208009.62000000002</v>
      </c>
      <c r="H298" s="7">
        <v>203931</v>
      </c>
      <c r="I298" s="8">
        <f>ventas[[#This Row],[Ingresos]]-ventas[[#This Row],[Gastos]]</f>
        <v>4078.6200000000244</v>
      </c>
    </row>
    <row r="299" spans="1:9" x14ac:dyDescent="0.25">
      <c r="A299" s="1">
        <v>44028</v>
      </c>
      <c r="B299" s="10">
        <f>MONTH(ventas[[#This Row],[Fecha]])</f>
        <v>7</v>
      </c>
      <c r="C299" s="10">
        <f>YEAR(ventas[[#This Row],[Fecha]])</f>
        <v>2020</v>
      </c>
      <c r="D299" t="s">
        <v>6</v>
      </c>
      <c r="E299" t="s">
        <v>9</v>
      </c>
      <c r="F299" t="s">
        <v>8</v>
      </c>
      <c r="G299" s="7">
        <v>84114.45</v>
      </c>
      <c r="H299" s="7">
        <v>65205</v>
      </c>
      <c r="I299" s="8">
        <f>ventas[[#This Row],[Ingresos]]-ventas[[#This Row],[Gastos]]</f>
        <v>18909.449999999997</v>
      </c>
    </row>
    <row r="300" spans="1:9" x14ac:dyDescent="0.25">
      <c r="A300" s="1">
        <v>44028</v>
      </c>
      <c r="B300" s="10">
        <f>MONTH(ventas[[#This Row],[Fecha]])</f>
        <v>7</v>
      </c>
      <c r="C300" s="10">
        <f>YEAR(ventas[[#This Row],[Fecha]])</f>
        <v>2020</v>
      </c>
      <c r="D300" t="s">
        <v>6</v>
      </c>
      <c r="E300" t="s">
        <v>11</v>
      </c>
      <c r="F300" t="s">
        <v>8</v>
      </c>
      <c r="G300" s="7">
        <v>43710.256800000003</v>
      </c>
      <c r="H300" s="7">
        <v>33883.920000000006</v>
      </c>
      <c r="I300" s="8">
        <f>ventas[[#This Row],[Ingresos]]-ventas[[#This Row],[Gastos]]</f>
        <v>9826.3367999999973</v>
      </c>
    </row>
    <row r="301" spans="1:9" x14ac:dyDescent="0.25">
      <c r="A301" s="1">
        <v>44028</v>
      </c>
      <c r="B301" s="10">
        <f>MONTH(ventas[[#This Row],[Fecha]])</f>
        <v>7</v>
      </c>
      <c r="C301" s="10">
        <f>YEAR(ventas[[#This Row],[Fecha]])</f>
        <v>2020</v>
      </c>
      <c r="D301" t="s">
        <v>16</v>
      </c>
      <c r="E301" t="s">
        <v>20</v>
      </c>
      <c r="F301" t="s">
        <v>15</v>
      </c>
      <c r="G301" s="7">
        <v>95882.400000000009</v>
      </c>
      <c r="H301" s="7">
        <v>86850</v>
      </c>
      <c r="I301" s="8">
        <f>ventas[[#This Row],[Ingresos]]-ventas[[#This Row],[Gastos]]</f>
        <v>9032.4000000000087</v>
      </c>
    </row>
    <row r="302" spans="1:9" x14ac:dyDescent="0.25">
      <c r="A302" s="1">
        <v>44029</v>
      </c>
      <c r="B302" s="10">
        <f>MONTH(ventas[[#This Row],[Fecha]])</f>
        <v>7</v>
      </c>
      <c r="C302" s="10">
        <f>YEAR(ventas[[#This Row],[Fecha]])</f>
        <v>2020</v>
      </c>
      <c r="D302" t="s">
        <v>18</v>
      </c>
      <c r="E302" t="s">
        <v>7</v>
      </c>
      <c r="F302" t="s">
        <v>8</v>
      </c>
      <c r="G302" s="7">
        <v>31654.022399999998</v>
      </c>
      <c r="H302" s="7">
        <v>21981.960000000003</v>
      </c>
      <c r="I302" s="8">
        <f>ventas[[#This Row],[Ingresos]]-ventas[[#This Row],[Gastos]]</f>
        <v>9672.0623999999953</v>
      </c>
    </row>
    <row r="303" spans="1:9" x14ac:dyDescent="0.25">
      <c r="A303" s="1">
        <v>44029</v>
      </c>
      <c r="B303" s="10">
        <f>MONTH(ventas[[#This Row],[Fecha]])</f>
        <v>7</v>
      </c>
      <c r="C303" s="10">
        <f>YEAR(ventas[[#This Row],[Fecha]])</f>
        <v>2020</v>
      </c>
      <c r="D303" t="s">
        <v>16</v>
      </c>
      <c r="E303" t="s">
        <v>11</v>
      </c>
      <c r="F303" t="s">
        <v>12</v>
      </c>
      <c r="G303" s="7">
        <v>658324.80000000005</v>
      </c>
      <c r="H303" s="7">
        <v>509418</v>
      </c>
      <c r="I303" s="8">
        <f>ventas[[#This Row],[Ingresos]]-ventas[[#This Row],[Gastos]]</f>
        <v>148906.80000000005</v>
      </c>
    </row>
    <row r="304" spans="1:9" x14ac:dyDescent="0.25">
      <c r="A304" s="1">
        <v>44030</v>
      </c>
      <c r="B304" s="10">
        <f>MONTH(ventas[[#This Row],[Fecha]])</f>
        <v>7</v>
      </c>
      <c r="C304" s="10">
        <f>YEAR(ventas[[#This Row],[Fecha]])</f>
        <v>2020</v>
      </c>
      <c r="D304" t="s">
        <v>18</v>
      </c>
      <c r="E304" t="s">
        <v>20</v>
      </c>
      <c r="F304" t="s">
        <v>10</v>
      </c>
      <c r="G304" s="7">
        <v>186455.76923076922</v>
      </c>
      <c r="H304" s="7">
        <v>172368</v>
      </c>
      <c r="I304" s="8">
        <f>ventas[[#This Row],[Ingresos]]-ventas[[#This Row],[Gastos]]</f>
        <v>14087.76923076922</v>
      </c>
    </row>
    <row r="305" spans="1:9" x14ac:dyDescent="0.25">
      <c r="A305" s="1">
        <v>44030</v>
      </c>
      <c r="B305" s="10">
        <f>MONTH(ventas[[#This Row],[Fecha]])</f>
        <v>7</v>
      </c>
      <c r="C305" s="10">
        <f>YEAR(ventas[[#This Row],[Fecha]])</f>
        <v>2020</v>
      </c>
      <c r="D305" t="s">
        <v>13</v>
      </c>
      <c r="E305" t="s">
        <v>14</v>
      </c>
      <c r="F305" t="s">
        <v>10</v>
      </c>
      <c r="G305" s="7">
        <v>10852.961538461539</v>
      </c>
      <c r="H305" s="7">
        <v>6718.5</v>
      </c>
      <c r="I305" s="8">
        <f>ventas[[#This Row],[Ingresos]]-ventas[[#This Row],[Gastos]]</f>
        <v>4134.461538461539</v>
      </c>
    </row>
    <row r="306" spans="1:9" x14ac:dyDescent="0.25">
      <c r="A306" s="1">
        <v>44031</v>
      </c>
      <c r="B306" s="10">
        <f>MONTH(ventas[[#This Row],[Fecha]])</f>
        <v>7</v>
      </c>
      <c r="C306" s="10">
        <f>YEAR(ventas[[#This Row],[Fecha]])</f>
        <v>2020</v>
      </c>
      <c r="D306" t="s">
        <v>6</v>
      </c>
      <c r="E306" t="s">
        <v>14</v>
      </c>
      <c r="F306" t="s">
        <v>8</v>
      </c>
      <c r="G306" s="7">
        <v>64486.748700000011</v>
      </c>
      <c r="H306" s="7">
        <v>46227.060000000005</v>
      </c>
      <c r="I306" s="8">
        <f>ventas[[#This Row],[Ingresos]]-ventas[[#This Row],[Gastos]]</f>
        <v>18259.688700000006</v>
      </c>
    </row>
    <row r="307" spans="1:9" x14ac:dyDescent="0.25">
      <c r="A307" s="1">
        <v>44033</v>
      </c>
      <c r="B307" s="10">
        <f>MONTH(ventas[[#This Row],[Fecha]])</f>
        <v>7</v>
      </c>
      <c r="C307" s="10">
        <f>YEAR(ventas[[#This Row],[Fecha]])</f>
        <v>2020</v>
      </c>
      <c r="D307" t="s">
        <v>16</v>
      </c>
      <c r="E307" t="s">
        <v>11</v>
      </c>
      <c r="F307" t="s">
        <v>8</v>
      </c>
      <c r="G307" s="7">
        <v>63804.510000000009</v>
      </c>
      <c r="H307" s="7">
        <v>42536.34</v>
      </c>
      <c r="I307" s="8">
        <f>ventas[[#This Row],[Ingresos]]-ventas[[#This Row],[Gastos]]</f>
        <v>21268.170000000013</v>
      </c>
    </row>
    <row r="308" spans="1:9" x14ac:dyDescent="0.25">
      <c r="A308" s="1">
        <v>44033</v>
      </c>
      <c r="B308" s="10">
        <f>MONTH(ventas[[#This Row],[Fecha]])</f>
        <v>7</v>
      </c>
      <c r="C308" s="10">
        <f>YEAR(ventas[[#This Row],[Fecha]])</f>
        <v>2020</v>
      </c>
      <c r="D308" t="s">
        <v>19</v>
      </c>
      <c r="E308" t="s">
        <v>14</v>
      </c>
      <c r="F308" t="s">
        <v>12</v>
      </c>
      <c r="G308" s="7">
        <v>222037.2</v>
      </c>
      <c r="H308" s="7">
        <v>185328</v>
      </c>
      <c r="I308" s="8">
        <f>ventas[[#This Row],[Ingresos]]-ventas[[#This Row],[Gastos]]</f>
        <v>36709.200000000012</v>
      </c>
    </row>
    <row r="309" spans="1:9" x14ac:dyDescent="0.25">
      <c r="A309" s="1">
        <v>44036</v>
      </c>
      <c r="B309" s="10">
        <f>MONTH(ventas[[#This Row],[Fecha]])</f>
        <v>7</v>
      </c>
      <c r="C309" s="10">
        <f>YEAR(ventas[[#This Row],[Fecha]])</f>
        <v>2020</v>
      </c>
      <c r="D309" t="s">
        <v>16</v>
      </c>
      <c r="E309" t="s">
        <v>9</v>
      </c>
      <c r="F309" t="s">
        <v>17</v>
      </c>
      <c r="G309" s="7">
        <v>33490.506240000002</v>
      </c>
      <c r="H309" s="7">
        <v>26164.458000000002</v>
      </c>
      <c r="I309" s="8">
        <f>ventas[[#This Row],[Ingresos]]-ventas[[#This Row],[Gastos]]</f>
        <v>7326.0482400000001</v>
      </c>
    </row>
    <row r="310" spans="1:9" x14ac:dyDescent="0.25">
      <c r="A310" s="1">
        <v>44037</v>
      </c>
      <c r="B310" s="10">
        <f>MONTH(ventas[[#This Row],[Fecha]])</f>
        <v>7</v>
      </c>
      <c r="C310" s="10">
        <f>YEAR(ventas[[#This Row],[Fecha]])</f>
        <v>2020</v>
      </c>
      <c r="D310" t="s">
        <v>6</v>
      </c>
      <c r="E310" t="s">
        <v>9</v>
      </c>
      <c r="F310" t="s">
        <v>10</v>
      </c>
      <c r="G310" s="7">
        <v>347160.28846153844</v>
      </c>
      <c r="H310" s="7">
        <v>294732</v>
      </c>
      <c r="I310" s="8">
        <f>ventas[[#This Row],[Ingresos]]-ventas[[#This Row],[Gastos]]</f>
        <v>52428.288461538439</v>
      </c>
    </row>
    <row r="311" spans="1:9" x14ac:dyDescent="0.25">
      <c r="A311" s="1">
        <v>44037</v>
      </c>
      <c r="B311" s="10">
        <f>MONTH(ventas[[#This Row],[Fecha]])</f>
        <v>7</v>
      </c>
      <c r="C311" s="10">
        <f>YEAR(ventas[[#This Row],[Fecha]])</f>
        <v>2020</v>
      </c>
      <c r="D311" t="s">
        <v>6</v>
      </c>
      <c r="E311" t="s">
        <v>14</v>
      </c>
      <c r="F311" t="s">
        <v>10</v>
      </c>
      <c r="G311" s="7">
        <v>220622.73749999999</v>
      </c>
      <c r="H311" s="7">
        <v>185412.24000000002</v>
      </c>
      <c r="I311" s="8">
        <f>ventas[[#This Row],[Ingresos]]-ventas[[#This Row],[Gastos]]</f>
        <v>35210.497499999969</v>
      </c>
    </row>
    <row r="312" spans="1:9" x14ac:dyDescent="0.25">
      <c r="A312" s="1">
        <v>44037</v>
      </c>
      <c r="B312" s="10">
        <f>MONTH(ventas[[#This Row],[Fecha]])</f>
        <v>7</v>
      </c>
      <c r="C312" s="10">
        <f>YEAR(ventas[[#This Row],[Fecha]])</f>
        <v>2020</v>
      </c>
      <c r="D312" t="s">
        <v>19</v>
      </c>
      <c r="E312" t="s">
        <v>11</v>
      </c>
      <c r="F312" t="s">
        <v>10</v>
      </c>
      <c r="G312" s="7">
        <v>263373.31730769231</v>
      </c>
      <c r="H312" s="7">
        <v>257796</v>
      </c>
      <c r="I312" s="8">
        <f>ventas[[#This Row],[Ingresos]]-ventas[[#This Row],[Gastos]]</f>
        <v>5577.3173076923122</v>
      </c>
    </row>
    <row r="313" spans="1:9" x14ac:dyDescent="0.25">
      <c r="A313" s="1">
        <v>44037</v>
      </c>
      <c r="B313" s="10">
        <f>MONTH(ventas[[#This Row],[Fecha]])</f>
        <v>7</v>
      </c>
      <c r="C313" s="10">
        <f>YEAR(ventas[[#This Row],[Fecha]])</f>
        <v>2020</v>
      </c>
      <c r="D313" t="s">
        <v>19</v>
      </c>
      <c r="E313" t="s">
        <v>11</v>
      </c>
      <c r="F313" t="s">
        <v>12</v>
      </c>
      <c r="G313" s="7">
        <v>10867.100400000001</v>
      </c>
      <c r="H313" s="7">
        <v>6245.4600000000009</v>
      </c>
      <c r="I313" s="8">
        <f>ventas[[#This Row],[Ingresos]]-ventas[[#This Row],[Gastos]]</f>
        <v>4621.6404000000002</v>
      </c>
    </row>
    <row r="314" spans="1:9" x14ac:dyDescent="0.25">
      <c r="A314" s="1">
        <v>44037</v>
      </c>
      <c r="B314" s="10">
        <f>MONTH(ventas[[#This Row],[Fecha]])</f>
        <v>7</v>
      </c>
      <c r="C314" s="10">
        <f>YEAR(ventas[[#This Row],[Fecha]])</f>
        <v>2020</v>
      </c>
      <c r="D314" t="s">
        <v>13</v>
      </c>
      <c r="E314" t="s">
        <v>11</v>
      </c>
      <c r="F314" t="s">
        <v>17</v>
      </c>
      <c r="G314" s="7">
        <v>15900.332400000001</v>
      </c>
      <c r="H314" s="7">
        <v>12552.894</v>
      </c>
      <c r="I314" s="8">
        <f>ventas[[#This Row],[Ingresos]]-ventas[[#This Row],[Gastos]]</f>
        <v>3347.4384000000009</v>
      </c>
    </row>
    <row r="315" spans="1:9" x14ac:dyDescent="0.25">
      <c r="A315" s="1">
        <v>44039</v>
      </c>
      <c r="B315" s="10">
        <f>MONTH(ventas[[#This Row],[Fecha]])</f>
        <v>7</v>
      </c>
      <c r="C315" s="10">
        <f>YEAR(ventas[[#This Row],[Fecha]])</f>
        <v>2020</v>
      </c>
      <c r="D315" t="s">
        <v>18</v>
      </c>
      <c r="E315" t="s">
        <v>9</v>
      </c>
      <c r="F315" t="s">
        <v>15</v>
      </c>
      <c r="G315" s="7">
        <v>756345.6</v>
      </c>
      <c r="H315" s="7">
        <v>656550</v>
      </c>
      <c r="I315" s="8">
        <f>ventas[[#This Row],[Ingresos]]-ventas[[#This Row],[Gastos]]</f>
        <v>99795.599999999977</v>
      </c>
    </row>
    <row r="316" spans="1:9" x14ac:dyDescent="0.25">
      <c r="A316" s="1">
        <v>44040</v>
      </c>
      <c r="B316" s="10">
        <f>MONTH(ventas[[#This Row],[Fecha]])</f>
        <v>7</v>
      </c>
      <c r="C316" s="10">
        <f>YEAR(ventas[[#This Row],[Fecha]])</f>
        <v>2020</v>
      </c>
      <c r="D316" t="s">
        <v>16</v>
      </c>
      <c r="E316" t="s">
        <v>7</v>
      </c>
      <c r="F316" t="s">
        <v>10</v>
      </c>
      <c r="G316" s="7">
        <v>162050.625</v>
      </c>
      <c r="H316" s="7">
        <v>138996</v>
      </c>
      <c r="I316" s="8">
        <f>ventas[[#This Row],[Ingresos]]-ventas[[#This Row],[Gastos]]</f>
        <v>23054.625</v>
      </c>
    </row>
    <row r="317" spans="1:9" x14ac:dyDescent="0.25">
      <c r="A317" s="1">
        <v>44041</v>
      </c>
      <c r="B317" s="10">
        <f>MONTH(ventas[[#This Row],[Fecha]])</f>
        <v>7</v>
      </c>
      <c r="C317" s="10">
        <f>YEAR(ventas[[#This Row],[Fecha]])</f>
        <v>2020</v>
      </c>
      <c r="D317" t="s">
        <v>16</v>
      </c>
      <c r="E317" t="s">
        <v>7</v>
      </c>
      <c r="F317" t="s">
        <v>12</v>
      </c>
      <c r="G317" s="7">
        <v>490549.5</v>
      </c>
      <c r="H317" s="7">
        <v>418860</v>
      </c>
      <c r="I317" s="8">
        <f>ventas[[#This Row],[Ingresos]]-ventas[[#This Row],[Gastos]]</f>
        <v>71689.5</v>
      </c>
    </row>
    <row r="318" spans="1:9" x14ac:dyDescent="0.25">
      <c r="A318" s="1">
        <v>44041</v>
      </c>
      <c r="B318" s="10">
        <f>MONTH(ventas[[#This Row],[Fecha]])</f>
        <v>7</v>
      </c>
      <c r="C318" s="10">
        <f>YEAR(ventas[[#This Row],[Fecha]])</f>
        <v>2020</v>
      </c>
      <c r="D318" t="s">
        <v>6</v>
      </c>
      <c r="E318" t="s">
        <v>11</v>
      </c>
      <c r="F318" t="s">
        <v>17</v>
      </c>
      <c r="G318" s="7">
        <v>29665.025279999998</v>
      </c>
      <c r="H318" s="7">
        <v>25282.692000000006</v>
      </c>
      <c r="I318" s="8">
        <f>ventas[[#This Row],[Ingresos]]-ventas[[#This Row],[Gastos]]</f>
        <v>4382.3332799999916</v>
      </c>
    </row>
    <row r="319" spans="1:9" x14ac:dyDescent="0.25">
      <c r="A319" s="1">
        <v>44042</v>
      </c>
      <c r="B319" s="10">
        <f>MONTH(ventas[[#This Row],[Fecha]])</f>
        <v>7</v>
      </c>
      <c r="C319" s="10">
        <f>YEAR(ventas[[#This Row],[Fecha]])</f>
        <v>2020</v>
      </c>
      <c r="D319" t="s">
        <v>19</v>
      </c>
      <c r="E319" t="s">
        <v>11</v>
      </c>
      <c r="F319" t="s">
        <v>12</v>
      </c>
      <c r="G319" s="7">
        <v>432306</v>
      </c>
      <c r="H319" s="7">
        <v>341640</v>
      </c>
      <c r="I319" s="8">
        <f>ventas[[#This Row],[Ingresos]]-ventas[[#This Row],[Gastos]]</f>
        <v>90666</v>
      </c>
    </row>
    <row r="320" spans="1:9" x14ac:dyDescent="0.25">
      <c r="A320" s="1">
        <v>44044</v>
      </c>
      <c r="B320" s="10">
        <f>MONTH(ventas[[#This Row],[Fecha]])</f>
        <v>8</v>
      </c>
      <c r="C320" s="10">
        <f>YEAR(ventas[[#This Row],[Fecha]])</f>
        <v>2020</v>
      </c>
      <c r="D320" t="s">
        <v>16</v>
      </c>
      <c r="E320" t="s">
        <v>20</v>
      </c>
      <c r="F320" t="s">
        <v>12</v>
      </c>
      <c r="G320" s="7">
        <v>1587.4740000000002</v>
      </c>
      <c r="H320" s="7">
        <v>1318.5</v>
      </c>
      <c r="I320" s="8">
        <f>ventas[[#This Row],[Ingresos]]-ventas[[#This Row],[Gastos]]</f>
        <v>268.97400000000016</v>
      </c>
    </row>
    <row r="321" spans="1:9" x14ac:dyDescent="0.25">
      <c r="A321" s="1">
        <v>44045</v>
      </c>
      <c r="B321" s="10">
        <f>MONTH(ventas[[#This Row],[Fecha]])</f>
        <v>8</v>
      </c>
      <c r="C321" s="10">
        <f>YEAR(ventas[[#This Row],[Fecha]])</f>
        <v>2020</v>
      </c>
      <c r="D321" t="s">
        <v>13</v>
      </c>
      <c r="E321" t="s">
        <v>20</v>
      </c>
      <c r="F321" t="s">
        <v>17</v>
      </c>
      <c r="G321" s="7">
        <v>5705.424</v>
      </c>
      <c r="H321" s="7">
        <v>4552.2</v>
      </c>
      <c r="I321" s="8">
        <f>ventas[[#This Row],[Ingresos]]-ventas[[#This Row],[Gastos]]</f>
        <v>1153.2240000000002</v>
      </c>
    </row>
    <row r="322" spans="1:9" x14ac:dyDescent="0.25">
      <c r="A322" s="1">
        <v>44045</v>
      </c>
      <c r="B322" s="10">
        <f>MONTH(ventas[[#This Row],[Fecha]])</f>
        <v>8</v>
      </c>
      <c r="C322" s="10">
        <f>YEAR(ventas[[#This Row],[Fecha]])</f>
        <v>2020</v>
      </c>
      <c r="D322" t="s">
        <v>6</v>
      </c>
      <c r="E322" t="s">
        <v>20</v>
      </c>
      <c r="F322" t="s">
        <v>17</v>
      </c>
      <c r="G322" s="7">
        <v>64814.143679999994</v>
      </c>
      <c r="H322" s="7">
        <v>55239.327000000005</v>
      </c>
      <c r="I322" s="8">
        <f>ventas[[#This Row],[Ingresos]]-ventas[[#This Row],[Gastos]]</f>
        <v>9574.816679999989</v>
      </c>
    </row>
    <row r="323" spans="1:9" x14ac:dyDescent="0.25">
      <c r="A323" s="1">
        <v>44047</v>
      </c>
      <c r="B323" s="10">
        <f>MONTH(ventas[[#This Row],[Fecha]])</f>
        <v>8</v>
      </c>
      <c r="C323" s="10">
        <f>YEAR(ventas[[#This Row],[Fecha]])</f>
        <v>2020</v>
      </c>
      <c r="D323" t="s">
        <v>6</v>
      </c>
      <c r="E323" t="s">
        <v>11</v>
      </c>
      <c r="F323" t="s">
        <v>12</v>
      </c>
      <c r="G323" s="7">
        <v>84031.786799999987</v>
      </c>
      <c r="H323" s="7">
        <v>45178.380000000005</v>
      </c>
      <c r="I323" s="8">
        <f>ventas[[#This Row],[Ingresos]]-ventas[[#This Row],[Gastos]]</f>
        <v>38853.406799999982</v>
      </c>
    </row>
    <row r="324" spans="1:9" x14ac:dyDescent="0.25">
      <c r="A324" s="1">
        <v>44048</v>
      </c>
      <c r="B324" s="10">
        <f>MONTH(ventas[[#This Row],[Fecha]])</f>
        <v>8</v>
      </c>
      <c r="C324" s="10">
        <f>YEAR(ventas[[#This Row],[Fecha]])</f>
        <v>2020</v>
      </c>
      <c r="D324" t="s">
        <v>16</v>
      </c>
      <c r="E324" t="s">
        <v>11</v>
      </c>
      <c r="F324" t="s">
        <v>8</v>
      </c>
      <c r="G324" s="7">
        <v>26378.055</v>
      </c>
      <c r="H324" s="7">
        <v>18909</v>
      </c>
      <c r="I324" s="8">
        <f>ventas[[#This Row],[Ingresos]]-ventas[[#This Row],[Gastos]]</f>
        <v>7469.0550000000003</v>
      </c>
    </row>
    <row r="325" spans="1:9" x14ac:dyDescent="0.25">
      <c r="A325" s="1">
        <v>44048</v>
      </c>
      <c r="B325" s="10">
        <f>MONTH(ventas[[#This Row],[Fecha]])</f>
        <v>8</v>
      </c>
      <c r="C325" s="10">
        <f>YEAR(ventas[[#This Row],[Fecha]])</f>
        <v>2020</v>
      </c>
      <c r="D325" t="s">
        <v>16</v>
      </c>
      <c r="E325" t="s">
        <v>11</v>
      </c>
      <c r="F325" t="s">
        <v>12</v>
      </c>
      <c r="G325" s="7">
        <v>664448.4</v>
      </c>
      <c r="H325" s="7">
        <v>525096</v>
      </c>
      <c r="I325" s="8">
        <f>ventas[[#This Row],[Ingresos]]-ventas[[#This Row],[Gastos]]</f>
        <v>139352.40000000002</v>
      </c>
    </row>
    <row r="326" spans="1:9" x14ac:dyDescent="0.25">
      <c r="A326" s="1">
        <v>44049</v>
      </c>
      <c r="B326" s="10">
        <f>MONTH(ventas[[#This Row],[Fecha]])</f>
        <v>8</v>
      </c>
      <c r="C326" s="10">
        <f>YEAR(ventas[[#This Row],[Fecha]])</f>
        <v>2020</v>
      </c>
      <c r="D326" t="s">
        <v>13</v>
      </c>
      <c r="E326" t="s">
        <v>7</v>
      </c>
      <c r="F326" t="s">
        <v>10</v>
      </c>
      <c r="G326" s="7">
        <v>106703.49374999999</v>
      </c>
      <c r="H326" s="7">
        <v>97557.48</v>
      </c>
      <c r="I326" s="8">
        <f>ventas[[#This Row],[Ingresos]]-ventas[[#This Row],[Gastos]]</f>
        <v>9146.0137499999983</v>
      </c>
    </row>
    <row r="327" spans="1:9" x14ac:dyDescent="0.25">
      <c r="A327" s="1">
        <v>44049</v>
      </c>
      <c r="B327" s="10">
        <f>MONTH(ventas[[#This Row],[Fecha]])</f>
        <v>8</v>
      </c>
      <c r="C327" s="10">
        <f>YEAR(ventas[[#This Row],[Fecha]])</f>
        <v>2020</v>
      </c>
      <c r="D327" t="s">
        <v>13</v>
      </c>
      <c r="E327" t="s">
        <v>11</v>
      </c>
      <c r="F327" t="s">
        <v>12</v>
      </c>
      <c r="G327" s="7">
        <v>386694</v>
      </c>
      <c r="H327" s="7">
        <v>326430</v>
      </c>
      <c r="I327" s="8">
        <f>ventas[[#This Row],[Ingresos]]-ventas[[#This Row],[Gastos]]</f>
        <v>60264</v>
      </c>
    </row>
    <row r="328" spans="1:9" x14ac:dyDescent="0.25">
      <c r="A328" s="1">
        <v>44049</v>
      </c>
      <c r="B328" s="10">
        <f>MONTH(ventas[[#This Row],[Fecha]])</f>
        <v>8</v>
      </c>
      <c r="C328" s="10">
        <f>YEAR(ventas[[#This Row],[Fecha]])</f>
        <v>2020</v>
      </c>
      <c r="D328" t="s">
        <v>13</v>
      </c>
      <c r="E328" t="s">
        <v>11</v>
      </c>
      <c r="F328" t="s">
        <v>12</v>
      </c>
      <c r="G328" s="7">
        <v>63409.040100000006</v>
      </c>
      <c r="H328" s="7">
        <v>47675.97</v>
      </c>
      <c r="I328" s="8">
        <f>ventas[[#This Row],[Ingresos]]-ventas[[#This Row],[Gastos]]</f>
        <v>15733.070100000004</v>
      </c>
    </row>
    <row r="329" spans="1:9" x14ac:dyDescent="0.25">
      <c r="A329" s="1">
        <v>44049</v>
      </c>
      <c r="B329" s="10">
        <f>MONTH(ventas[[#This Row],[Fecha]])</f>
        <v>8</v>
      </c>
      <c r="C329" s="10">
        <f>YEAR(ventas[[#This Row],[Fecha]])</f>
        <v>2020</v>
      </c>
      <c r="D329" t="s">
        <v>13</v>
      </c>
      <c r="E329" t="s">
        <v>14</v>
      </c>
      <c r="F329" t="s">
        <v>17</v>
      </c>
      <c r="G329" s="7">
        <v>6853.0644000000002</v>
      </c>
      <c r="H329" s="7">
        <v>5648.130000000001</v>
      </c>
      <c r="I329" s="8">
        <f>ventas[[#This Row],[Ingresos]]-ventas[[#This Row],[Gastos]]</f>
        <v>1204.9343999999992</v>
      </c>
    </row>
    <row r="330" spans="1:9" x14ac:dyDescent="0.25">
      <c r="A330" s="1">
        <v>44050</v>
      </c>
      <c r="B330" s="10">
        <f>MONTH(ventas[[#This Row],[Fecha]])</f>
        <v>8</v>
      </c>
      <c r="C330" s="10">
        <f>YEAR(ventas[[#This Row],[Fecha]])</f>
        <v>2020</v>
      </c>
      <c r="D330" t="s">
        <v>18</v>
      </c>
      <c r="E330" t="s">
        <v>20</v>
      </c>
      <c r="F330" t="s">
        <v>10</v>
      </c>
      <c r="G330" s="7">
        <v>269000.48076923075</v>
      </c>
      <c r="H330" s="7">
        <v>263304</v>
      </c>
      <c r="I330" s="8">
        <f>ventas[[#This Row],[Ingresos]]-ventas[[#This Row],[Gastos]]</f>
        <v>5696.4807692307513</v>
      </c>
    </row>
    <row r="331" spans="1:9" x14ac:dyDescent="0.25">
      <c r="A331" s="1">
        <v>44051</v>
      </c>
      <c r="B331" s="10">
        <f>MONTH(ventas[[#This Row],[Fecha]])</f>
        <v>8</v>
      </c>
      <c r="C331" s="10">
        <f>YEAR(ventas[[#This Row],[Fecha]])</f>
        <v>2020</v>
      </c>
      <c r="D331" t="s">
        <v>16</v>
      </c>
      <c r="E331" t="s">
        <v>11</v>
      </c>
      <c r="F331" t="s">
        <v>8</v>
      </c>
      <c r="G331" s="7">
        <v>22459.805549999997</v>
      </c>
      <c r="H331" s="7">
        <v>16454.07</v>
      </c>
      <c r="I331" s="8">
        <f>ventas[[#This Row],[Ingresos]]-ventas[[#This Row],[Gastos]]</f>
        <v>6005.7355499999976</v>
      </c>
    </row>
    <row r="332" spans="1:9" x14ac:dyDescent="0.25">
      <c r="A332" s="1">
        <v>44051</v>
      </c>
      <c r="B332" s="10">
        <f>MONTH(ventas[[#This Row],[Fecha]])</f>
        <v>8</v>
      </c>
      <c r="C332" s="10">
        <f>YEAR(ventas[[#This Row],[Fecha]])</f>
        <v>2020</v>
      </c>
      <c r="D332" t="s">
        <v>16</v>
      </c>
      <c r="E332" t="s">
        <v>7</v>
      </c>
      <c r="F332" t="s">
        <v>15</v>
      </c>
      <c r="G332" s="7">
        <v>195230.57400000002</v>
      </c>
      <c r="H332" s="7">
        <v>173076.75</v>
      </c>
      <c r="I332" s="8">
        <f>ventas[[#This Row],[Ingresos]]-ventas[[#This Row],[Gastos]]</f>
        <v>22153.824000000022</v>
      </c>
    </row>
    <row r="333" spans="1:9" x14ac:dyDescent="0.25">
      <c r="A333" s="1">
        <v>44052</v>
      </c>
      <c r="B333" s="10">
        <f>MONTH(ventas[[#This Row],[Fecha]])</f>
        <v>8</v>
      </c>
      <c r="C333" s="10">
        <f>YEAR(ventas[[#This Row],[Fecha]])</f>
        <v>2020</v>
      </c>
      <c r="D333" t="s">
        <v>18</v>
      </c>
      <c r="E333" t="s">
        <v>9</v>
      </c>
      <c r="F333" t="s">
        <v>12</v>
      </c>
      <c r="G333" s="7">
        <v>52862.500800000002</v>
      </c>
      <c r="H333" s="7">
        <v>28729.62</v>
      </c>
      <c r="I333" s="8">
        <f>ventas[[#This Row],[Ingresos]]-ventas[[#This Row],[Gastos]]</f>
        <v>24132.880800000003</v>
      </c>
    </row>
    <row r="334" spans="1:9" x14ac:dyDescent="0.25">
      <c r="A334" s="1">
        <v>44052</v>
      </c>
      <c r="B334" s="10">
        <f>MONTH(ventas[[#This Row],[Fecha]])</f>
        <v>8</v>
      </c>
      <c r="C334" s="10">
        <f>YEAR(ventas[[#This Row],[Fecha]])</f>
        <v>2020</v>
      </c>
      <c r="D334" t="s">
        <v>16</v>
      </c>
      <c r="E334" t="s">
        <v>20</v>
      </c>
      <c r="F334" t="s">
        <v>17</v>
      </c>
      <c r="G334" s="7">
        <v>19134.900000000001</v>
      </c>
      <c r="H334" s="7">
        <v>15106.5</v>
      </c>
      <c r="I334" s="8">
        <f>ventas[[#This Row],[Ingresos]]-ventas[[#This Row],[Gastos]]</f>
        <v>4028.4000000000015</v>
      </c>
    </row>
    <row r="335" spans="1:9" x14ac:dyDescent="0.25">
      <c r="A335" s="1">
        <v>44054</v>
      </c>
      <c r="B335" s="10">
        <f>MONTH(ventas[[#This Row],[Fecha]])</f>
        <v>8</v>
      </c>
      <c r="C335" s="10">
        <f>YEAR(ventas[[#This Row],[Fecha]])</f>
        <v>2020</v>
      </c>
      <c r="D335" t="s">
        <v>13</v>
      </c>
      <c r="E335" t="s">
        <v>7</v>
      </c>
      <c r="F335" t="s">
        <v>12</v>
      </c>
      <c r="G335" s="7">
        <v>17002.439999999999</v>
      </c>
      <c r="H335" s="7">
        <v>9342</v>
      </c>
      <c r="I335" s="8">
        <f>ventas[[#This Row],[Ingresos]]-ventas[[#This Row],[Gastos]]</f>
        <v>7660.4399999999987</v>
      </c>
    </row>
    <row r="336" spans="1:9" x14ac:dyDescent="0.25">
      <c r="A336" s="1">
        <v>44054</v>
      </c>
      <c r="B336" s="10">
        <f>MONTH(ventas[[#This Row],[Fecha]])</f>
        <v>8</v>
      </c>
      <c r="C336" s="10">
        <f>YEAR(ventas[[#This Row],[Fecha]])</f>
        <v>2020</v>
      </c>
      <c r="D336" t="s">
        <v>13</v>
      </c>
      <c r="E336" t="s">
        <v>20</v>
      </c>
      <c r="F336" t="s">
        <v>12</v>
      </c>
      <c r="G336" s="7">
        <v>1180623.5595000002</v>
      </c>
      <c r="H336" s="7">
        <v>885893.58000000007</v>
      </c>
      <c r="I336" s="8">
        <f>ventas[[#This Row],[Ingresos]]-ventas[[#This Row],[Gastos]]</f>
        <v>294729.97950000013</v>
      </c>
    </row>
    <row r="337" spans="1:9" x14ac:dyDescent="0.25">
      <c r="A337" s="1">
        <v>44054</v>
      </c>
      <c r="B337" s="10">
        <f>MONTH(ventas[[#This Row],[Fecha]])</f>
        <v>8</v>
      </c>
      <c r="C337" s="10">
        <f>YEAR(ventas[[#This Row],[Fecha]])</f>
        <v>2020</v>
      </c>
      <c r="D337" t="s">
        <v>13</v>
      </c>
      <c r="E337" t="s">
        <v>20</v>
      </c>
      <c r="F337" t="s">
        <v>12</v>
      </c>
      <c r="G337" s="7">
        <v>25343.9604</v>
      </c>
      <c r="H337" s="7">
        <v>14238.18</v>
      </c>
      <c r="I337" s="8">
        <f>ventas[[#This Row],[Ingresos]]-ventas[[#This Row],[Gastos]]</f>
        <v>11105.7804</v>
      </c>
    </row>
    <row r="338" spans="1:9" x14ac:dyDescent="0.25">
      <c r="A338" s="1">
        <v>44055</v>
      </c>
      <c r="B338" s="10">
        <f>MONTH(ventas[[#This Row],[Fecha]])</f>
        <v>8</v>
      </c>
      <c r="C338" s="10">
        <f>YEAR(ventas[[#This Row],[Fecha]])</f>
        <v>2020</v>
      </c>
      <c r="D338" t="s">
        <v>13</v>
      </c>
      <c r="E338" t="s">
        <v>7</v>
      </c>
      <c r="F338" t="s">
        <v>10</v>
      </c>
      <c r="G338" s="7">
        <v>1442339.325</v>
      </c>
      <c r="H338" s="7">
        <v>1395379.4400000002</v>
      </c>
      <c r="I338" s="8">
        <f>ventas[[#This Row],[Ingresos]]-ventas[[#This Row],[Gastos]]</f>
        <v>46959.884999999776</v>
      </c>
    </row>
    <row r="339" spans="1:9" x14ac:dyDescent="0.25">
      <c r="A339" s="1">
        <v>44055</v>
      </c>
      <c r="B339" s="10">
        <f>MONTH(ventas[[#This Row],[Fecha]])</f>
        <v>8</v>
      </c>
      <c r="C339" s="10">
        <f>YEAR(ventas[[#This Row],[Fecha]])</f>
        <v>2020</v>
      </c>
      <c r="D339" t="s">
        <v>16</v>
      </c>
      <c r="E339" t="s">
        <v>11</v>
      </c>
      <c r="F339" t="s">
        <v>15</v>
      </c>
      <c r="G339" s="7">
        <v>75950.784</v>
      </c>
      <c r="H339" s="7">
        <v>69552</v>
      </c>
      <c r="I339" s="8">
        <f>ventas[[#This Row],[Ingresos]]-ventas[[#This Row],[Gastos]]</f>
        <v>6398.7839999999997</v>
      </c>
    </row>
    <row r="340" spans="1:9" x14ac:dyDescent="0.25">
      <c r="A340" s="1">
        <v>44055</v>
      </c>
      <c r="B340" s="10">
        <f>MONTH(ventas[[#This Row],[Fecha]])</f>
        <v>8</v>
      </c>
      <c r="C340" s="10">
        <f>YEAR(ventas[[#This Row],[Fecha]])</f>
        <v>2020</v>
      </c>
      <c r="D340" t="s">
        <v>16</v>
      </c>
      <c r="E340" t="s">
        <v>11</v>
      </c>
      <c r="F340" t="s">
        <v>17</v>
      </c>
      <c r="G340" s="7">
        <v>96985.446119999993</v>
      </c>
      <c r="H340" s="7">
        <v>74988.747000000003</v>
      </c>
      <c r="I340" s="8">
        <f>ventas[[#This Row],[Ingresos]]-ventas[[#This Row],[Gastos]]</f>
        <v>21996.69911999999</v>
      </c>
    </row>
    <row r="341" spans="1:9" x14ac:dyDescent="0.25">
      <c r="A341" s="1">
        <v>44056</v>
      </c>
      <c r="B341" s="10">
        <f>MONTH(ventas[[#This Row],[Fecha]])</f>
        <v>8</v>
      </c>
      <c r="C341" s="10">
        <f>YEAR(ventas[[#This Row],[Fecha]])</f>
        <v>2020</v>
      </c>
      <c r="D341" t="s">
        <v>6</v>
      </c>
      <c r="E341" t="s">
        <v>20</v>
      </c>
      <c r="F341" t="s">
        <v>12</v>
      </c>
      <c r="G341" s="7">
        <v>52274.791800000006</v>
      </c>
      <c r="H341" s="7">
        <v>37716.300000000003</v>
      </c>
      <c r="I341" s="8">
        <f>ventas[[#This Row],[Ingresos]]-ventas[[#This Row],[Gastos]]</f>
        <v>14558.491800000003</v>
      </c>
    </row>
    <row r="342" spans="1:9" x14ac:dyDescent="0.25">
      <c r="A342" s="1">
        <v>44057</v>
      </c>
      <c r="B342" s="10">
        <f>MONTH(ventas[[#This Row],[Fecha]])</f>
        <v>8</v>
      </c>
      <c r="C342" s="10">
        <f>YEAR(ventas[[#This Row],[Fecha]])</f>
        <v>2020</v>
      </c>
      <c r="D342" t="s">
        <v>18</v>
      </c>
      <c r="E342" t="s">
        <v>14</v>
      </c>
      <c r="F342" t="s">
        <v>17</v>
      </c>
      <c r="G342" s="7">
        <v>101454.444</v>
      </c>
      <c r="H342" s="7">
        <v>76090.832999999999</v>
      </c>
      <c r="I342" s="8">
        <f>ventas[[#This Row],[Ingresos]]-ventas[[#This Row],[Gastos]]</f>
        <v>25363.611000000004</v>
      </c>
    </row>
    <row r="343" spans="1:9" x14ac:dyDescent="0.25">
      <c r="A343" s="1">
        <v>44058</v>
      </c>
      <c r="B343" s="10">
        <f>MONTH(ventas[[#This Row],[Fecha]])</f>
        <v>8</v>
      </c>
      <c r="C343" s="10">
        <f>YEAR(ventas[[#This Row],[Fecha]])</f>
        <v>2020</v>
      </c>
      <c r="D343" t="s">
        <v>16</v>
      </c>
      <c r="E343" t="s">
        <v>14</v>
      </c>
      <c r="F343" t="s">
        <v>8</v>
      </c>
      <c r="G343" s="7">
        <v>137166.59879999998</v>
      </c>
      <c r="H343" s="7">
        <v>103914.09000000001</v>
      </c>
      <c r="I343" s="8">
        <f>ventas[[#This Row],[Ingresos]]-ventas[[#This Row],[Gastos]]</f>
        <v>33252.508799999967</v>
      </c>
    </row>
    <row r="344" spans="1:9" x14ac:dyDescent="0.25">
      <c r="A344" s="1">
        <v>44058</v>
      </c>
      <c r="B344" s="10">
        <f>MONTH(ventas[[#This Row],[Fecha]])</f>
        <v>8</v>
      </c>
      <c r="C344" s="10">
        <f>YEAR(ventas[[#This Row],[Fecha]])</f>
        <v>2020</v>
      </c>
      <c r="D344" t="s">
        <v>19</v>
      </c>
      <c r="E344" t="s">
        <v>20</v>
      </c>
      <c r="F344" t="s">
        <v>8</v>
      </c>
      <c r="G344" s="7">
        <v>14966.268750000001</v>
      </c>
      <c r="H344" s="7">
        <v>11738.25</v>
      </c>
      <c r="I344" s="8">
        <f>ventas[[#This Row],[Ingresos]]-ventas[[#This Row],[Gastos]]</f>
        <v>3228.0187500000011</v>
      </c>
    </row>
    <row r="345" spans="1:9" x14ac:dyDescent="0.25">
      <c r="A345" s="1">
        <v>44058</v>
      </c>
      <c r="B345" s="10">
        <f>MONTH(ventas[[#This Row],[Fecha]])</f>
        <v>8</v>
      </c>
      <c r="C345" s="10">
        <f>YEAR(ventas[[#This Row],[Fecha]])</f>
        <v>2020</v>
      </c>
      <c r="D345" t="s">
        <v>18</v>
      </c>
      <c r="E345" t="s">
        <v>20</v>
      </c>
      <c r="F345" t="s">
        <v>12</v>
      </c>
      <c r="G345" s="7">
        <v>602741.16</v>
      </c>
      <c r="H345" s="7">
        <v>476330.4</v>
      </c>
      <c r="I345" s="8">
        <f>ventas[[#This Row],[Ingresos]]-ventas[[#This Row],[Gastos]]</f>
        <v>126410.76000000001</v>
      </c>
    </row>
    <row r="346" spans="1:9" x14ac:dyDescent="0.25">
      <c r="A346" s="1">
        <v>44059</v>
      </c>
      <c r="B346" s="10">
        <f>MONTH(ventas[[#This Row],[Fecha]])</f>
        <v>8</v>
      </c>
      <c r="C346" s="10">
        <f>YEAR(ventas[[#This Row],[Fecha]])</f>
        <v>2020</v>
      </c>
      <c r="D346" t="s">
        <v>13</v>
      </c>
      <c r="E346" t="s">
        <v>11</v>
      </c>
      <c r="F346" t="s">
        <v>12</v>
      </c>
      <c r="G346" s="7">
        <v>15172.542000000001</v>
      </c>
      <c r="H346" s="7">
        <v>12177</v>
      </c>
      <c r="I346" s="8">
        <f>ventas[[#This Row],[Ingresos]]-ventas[[#This Row],[Gastos]]</f>
        <v>2995.5420000000013</v>
      </c>
    </row>
    <row r="347" spans="1:9" x14ac:dyDescent="0.25">
      <c r="A347" s="1">
        <v>44059</v>
      </c>
      <c r="B347" s="10">
        <f>MONTH(ventas[[#This Row],[Fecha]])</f>
        <v>8</v>
      </c>
      <c r="C347" s="10">
        <f>YEAR(ventas[[#This Row],[Fecha]])</f>
        <v>2020</v>
      </c>
      <c r="D347" t="s">
        <v>18</v>
      </c>
      <c r="E347" t="s">
        <v>11</v>
      </c>
      <c r="F347" t="s">
        <v>12</v>
      </c>
      <c r="G347" s="7">
        <v>2943.6485400000001</v>
      </c>
      <c r="H347" s="7">
        <v>2236.8150000000001</v>
      </c>
      <c r="I347" s="8">
        <f>ventas[[#This Row],[Ingresos]]-ventas[[#This Row],[Gastos]]</f>
        <v>706.83354000000008</v>
      </c>
    </row>
    <row r="348" spans="1:9" x14ac:dyDescent="0.25">
      <c r="A348" s="1">
        <v>44060</v>
      </c>
      <c r="B348" s="10">
        <f>MONTH(ventas[[#This Row],[Fecha]])</f>
        <v>8</v>
      </c>
      <c r="C348" s="10">
        <f>YEAR(ventas[[#This Row],[Fecha]])</f>
        <v>2020</v>
      </c>
      <c r="D348" t="s">
        <v>19</v>
      </c>
      <c r="E348" t="s">
        <v>14</v>
      </c>
      <c r="F348" t="s">
        <v>12</v>
      </c>
      <c r="G348" s="7">
        <v>60882.333750000005</v>
      </c>
      <c r="H348" s="7">
        <v>46760.625</v>
      </c>
      <c r="I348" s="8">
        <f>ventas[[#This Row],[Ingresos]]-ventas[[#This Row],[Gastos]]</f>
        <v>14121.708750000005</v>
      </c>
    </row>
    <row r="349" spans="1:9" x14ac:dyDescent="0.25">
      <c r="A349" s="1">
        <v>44060</v>
      </c>
      <c r="B349" s="10">
        <f>MONTH(ventas[[#This Row],[Fecha]])</f>
        <v>8</v>
      </c>
      <c r="C349" s="10">
        <f>YEAR(ventas[[#This Row],[Fecha]])</f>
        <v>2020</v>
      </c>
      <c r="D349" t="s">
        <v>18</v>
      </c>
      <c r="E349" t="s">
        <v>14</v>
      </c>
      <c r="F349" t="s">
        <v>17</v>
      </c>
      <c r="G349" s="7">
        <v>21092.400000000001</v>
      </c>
      <c r="H349" s="7">
        <v>15819.300000000001</v>
      </c>
      <c r="I349" s="8">
        <f>ventas[[#This Row],[Ingresos]]-ventas[[#This Row],[Gastos]]</f>
        <v>5273.1</v>
      </c>
    </row>
    <row r="350" spans="1:9" x14ac:dyDescent="0.25">
      <c r="A350" s="1">
        <v>44061</v>
      </c>
      <c r="B350" s="10">
        <f>MONTH(ventas[[#This Row],[Fecha]])</f>
        <v>8</v>
      </c>
      <c r="C350" s="10">
        <f>YEAR(ventas[[#This Row],[Fecha]])</f>
        <v>2020</v>
      </c>
      <c r="D350" t="s">
        <v>16</v>
      </c>
      <c r="E350" t="s">
        <v>7</v>
      </c>
      <c r="F350" t="s">
        <v>15</v>
      </c>
      <c r="G350" s="7">
        <v>309889.8</v>
      </c>
      <c r="H350" s="7">
        <v>274725</v>
      </c>
      <c r="I350" s="8">
        <f>ventas[[#This Row],[Ingresos]]-ventas[[#This Row],[Gastos]]</f>
        <v>35164.799999999988</v>
      </c>
    </row>
    <row r="351" spans="1:9" x14ac:dyDescent="0.25">
      <c r="A351" s="1">
        <v>44062</v>
      </c>
      <c r="B351" s="10">
        <f>MONTH(ventas[[#This Row],[Fecha]])</f>
        <v>8</v>
      </c>
      <c r="C351" s="10">
        <f>YEAR(ventas[[#This Row],[Fecha]])</f>
        <v>2020</v>
      </c>
      <c r="D351" t="s">
        <v>16</v>
      </c>
      <c r="E351" t="s">
        <v>9</v>
      </c>
      <c r="F351" t="s">
        <v>8</v>
      </c>
      <c r="G351" s="7">
        <v>15237.331200000002</v>
      </c>
      <c r="H351" s="7">
        <v>10581.480000000001</v>
      </c>
      <c r="I351" s="8">
        <f>ventas[[#This Row],[Ingresos]]-ventas[[#This Row],[Gastos]]</f>
        <v>4655.851200000001</v>
      </c>
    </row>
    <row r="352" spans="1:9" x14ac:dyDescent="0.25">
      <c r="A352" s="1">
        <v>44062</v>
      </c>
      <c r="B352" s="10">
        <f>MONTH(ventas[[#This Row],[Fecha]])</f>
        <v>8</v>
      </c>
      <c r="C352" s="10">
        <f>YEAR(ventas[[#This Row],[Fecha]])</f>
        <v>2020</v>
      </c>
      <c r="D352" t="s">
        <v>13</v>
      </c>
      <c r="E352" t="s">
        <v>7</v>
      </c>
      <c r="F352" t="s">
        <v>10</v>
      </c>
      <c r="G352" s="7">
        <v>654630.57692307688</v>
      </c>
      <c r="H352" s="7">
        <v>555768</v>
      </c>
      <c r="I352" s="8">
        <f>ventas[[#This Row],[Ingresos]]-ventas[[#This Row],[Gastos]]</f>
        <v>98862.576923076878</v>
      </c>
    </row>
    <row r="353" spans="1:9" x14ac:dyDescent="0.25">
      <c r="A353" s="1">
        <v>44063</v>
      </c>
      <c r="B353" s="10">
        <f>MONTH(ventas[[#This Row],[Fecha]])</f>
        <v>8</v>
      </c>
      <c r="C353" s="10">
        <f>YEAR(ventas[[#This Row],[Fecha]])</f>
        <v>2020</v>
      </c>
      <c r="D353" t="s">
        <v>6</v>
      </c>
      <c r="E353" t="s">
        <v>11</v>
      </c>
      <c r="F353" t="s">
        <v>15</v>
      </c>
      <c r="G353" s="7">
        <v>145535.99400000001</v>
      </c>
      <c r="H353" s="7">
        <v>141023.25</v>
      </c>
      <c r="I353" s="8">
        <f>ventas[[#This Row],[Ingresos]]-ventas[[#This Row],[Gastos]]</f>
        <v>4512.7440000000061</v>
      </c>
    </row>
    <row r="354" spans="1:9" x14ac:dyDescent="0.25">
      <c r="A354" s="1">
        <v>44064</v>
      </c>
      <c r="B354" s="10">
        <f>MONTH(ventas[[#This Row],[Fecha]])</f>
        <v>8</v>
      </c>
      <c r="C354" s="10">
        <f>YEAR(ventas[[#This Row],[Fecha]])</f>
        <v>2020</v>
      </c>
      <c r="D354" t="s">
        <v>6</v>
      </c>
      <c r="E354" t="s">
        <v>9</v>
      </c>
      <c r="F354" t="s">
        <v>15</v>
      </c>
      <c r="G354" s="7">
        <v>258556.53599999999</v>
      </c>
      <c r="H354" s="7">
        <v>219861</v>
      </c>
      <c r="I354" s="8">
        <f>ventas[[#This Row],[Ingresos]]-ventas[[#This Row],[Gastos]]</f>
        <v>38695.535999999993</v>
      </c>
    </row>
    <row r="355" spans="1:9" x14ac:dyDescent="0.25">
      <c r="A355" s="1">
        <v>44065</v>
      </c>
      <c r="B355" s="10">
        <f>MONTH(ventas[[#This Row],[Fecha]])</f>
        <v>8</v>
      </c>
      <c r="C355" s="10">
        <f>YEAR(ventas[[#This Row],[Fecha]])</f>
        <v>2020</v>
      </c>
      <c r="D355" t="s">
        <v>18</v>
      </c>
      <c r="E355" t="s">
        <v>14</v>
      </c>
      <c r="F355" t="s">
        <v>12</v>
      </c>
      <c r="G355" s="7">
        <v>3411.4500000000003</v>
      </c>
      <c r="H355" s="7">
        <v>2565</v>
      </c>
      <c r="I355" s="8">
        <f>ventas[[#This Row],[Ingresos]]-ventas[[#This Row],[Gastos]]</f>
        <v>846.45000000000027</v>
      </c>
    </row>
    <row r="356" spans="1:9" x14ac:dyDescent="0.25">
      <c r="A356" s="1">
        <v>44066</v>
      </c>
      <c r="B356" s="10">
        <f>MONTH(ventas[[#This Row],[Fecha]])</f>
        <v>8</v>
      </c>
      <c r="C356" s="10">
        <f>YEAR(ventas[[#This Row],[Fecha]])</f>
        <v>2020</v>
      </c>
      <c r="D356" t="s">
        <v>13</v>
      </c>
      <c r="E356" t="s">
        <v>11</v>
      </c>
      <c r="F356" t="s">
        <v>15</v>
      </c>
      <c r="G356" s="7">
        <v>1863745.2</v>
      </c>
      <c r="H356" s="7">
        <v>1688175</v>
      </c>
      <c r="I356" s="8">
        <f>ventas[[#This Row],[Ingresos]]-ventas[[#This Row],[Gastos]]</f>
        <v>175570.19999999995</v>
      </c>
    </row>
    <row r="357" spans="1:9" x14ac:dyDescent="0.25">
      <c r="A357" s="1">
        <v>44067</v>
      </c>
      <c r="B357" s="10">
        <f>MONTH(ventas[[#This Row],[Fecha]])</f>
        <v>8</v>
      </c>
      <c r="C357" s="10">
        <f>YEAR(ventas[[#This Row],[Fecha]])</f>
        <v>2020</v>
      </c>
      <c r="D357" t="s">
        <v>18</v>
      </c>
      <c r="E357" t="s">
        <v>14</v>
      </c>
      <c r="F357" t="s">
        <v>12</v>
      </c>
      <c r="G357" s="7">
        <v>17361.674999999999</v>
      </c>
      <c r="H357" s="7">
        <v>10212.75</v>
      </c>
      <c r="I357" s="8">
        <f>ventas[[#This Row],[Ingresos]]-ventas[[#This Row],[Gastos]]</f>
        <v>7148.9249999999993</v>
      </c>
    </row>
    <row r="358" spans="1:9" x14ac:dyDescent="0.25">
      <c r="A358" s="1">
        <v>44069</v>
      </c>
      <c r="B358" s="10">
        <f>MONTH(ventas[[#This Row],[Fecha]])</f>
        <v>8</v>
      </c>
      <c r="C358" s="10">
        <f>YEAR(ventas[[#This Row],[Fecha]])</f>
        <v>2020</v>
      </c>
      <c r="D358" t="s">
        <v>6</v>
      </c>
      <c r="E358" t="s">
        <v>11</v>
      </c>
      <c r="F358" t="s">
        <v>12</v>
      </c>
      <c r="G358" s="7">
        <v>2697330.9825000004</v>
      </c>
      <c r="H358" s="7">
        <v>2329920.4500000002</v>
      </c>
      <c r="I358" s="8">
        <f>ventas[[#This Row],[Ingresos]]-ventas[[#This Row],[Gastos]]</f>
        <v>367410.5325000002</v>
      </c>
    </row>
    <row r="359" spans="1:9" x14ac:dyDescent="0.25">
      <c r="A359" s="1">
        <v>44071</v>
      </c>
      <c r="B359" s="10">
        <f>MONTH(ventas[[#This Row],[Fecha]])</f>
        <v>8</v>
      </c>
      <c r="C359" s="10">
        <f>YEAR(ventas[[#This Row],[Fecha]])</f>
        <v>2020</v>
      </c>
      <c r="D359" t="s">
        <v>19</v>
      </c>
      <c r="E359" t="s">
        <v>9</v>
      </c>
      <c r="F359" t="s">
        <v>12</v>
      </c>
      <c r="G359" s="7">
        <v>10839.0744</v>
      </c>
      <c r="H359" s="7">
        <v>8149.6800000000012</v>
      </c>
      <c r="I359" s="8">
        <f>ventas[[#This Row],[Ingresos]]-ventas[[#This Row],[Gastos]]</f>
        <v>2689.3943999999983</v>
      </c>
    </row>
    <row r="360" spans="1:9" x14ac:dyDescent="0.25">
      <c r="A360" s="1">
        <v>44072</v>
      </c>
      <c r="B360" s="10">
        <f>MONTH(ventas[[#This Row],[Fecha]])</f>
        <v>8</v>
      </c>
      <c r="C360" s="10">
        <f>YEAR(ventas[[#This Row],[Fecha]])</f>
        <v>2020</v>
      </c>
      <c r="D360" t="s">
        <v>16</v>
      </c>
      <c r="E360" t="s">
        <v>11</v>
      </c>
      <c r="F360" t="s">
        <v>8</v>
      </c>
      <c r="G360" s="7">
        <v>29403</v>
      </c>
      <c r="H360" s="7">
        <v>19602</v>
      </c>
      <c r="I360" s="8">
        <f>ventas[[#This Row],[Ingresos]]-ventas[[#This Row],[Gastos]]</f>
        <v>9801</v>
      </c>
    </row>
    <row r="361" spans="1:9" x14ac:dyDescent="0.25">
      <c r="A361" s="1">
        <v>44072</v>
      </c>
      <c r="B361" s="10">
        <f>MONTH(ventas[[#This Row],[Fecha]])</f>
        <v>8</v>
      </c>
      <c r="C361" s="10">
        <f>YEAR(ventas[[#This Row],[Fecha]])</f>
        <v>2020</v>
      </c>
      <c r="D361" t="s">
        <v>18</v>
      </c>
      <c r="E361" t="s">
        <v>9</v>
      </c>
      <c r="F361" t="s">
        <v>8</v>
      </c>
      <c r="G361" s="7">
        <v>10973.6775</v>
      </c>
      <c r="H361" s="7">
        <v>7782.75</v>
      </c>
      <c r="I361" s="8">
        <f>ventas[[#This Row],[Ingresos]]-ventas[[#This Row],[Gastos]]</f>
        <v>3190.9274999999998</v>
      </c>
    </row>
    <row r="362" spans="1:9" x14ac:dyDescent="0.25">
      <c r="A362" s="1">
        <v>44072</v>
      </c>
      <c r="B362" s="10">
        <f>MONTH(ventas[[#This Row],[Fecha]])</f>
        <v>8</v>
      </c>
      <c r="C362" s="10">
        <f>YEAR(ventas[[#This Row],[Fecha]])</f>
        <v>2020</v>
      </c>
      <c r="D362" t="s">
        <v>16</v>
      </c>
      <c r="E362" t="s">
        <v>11</v>
      </c>
      <c r="F362" t="s">
        <v>12</v>
      </c>
      <c r="G362" s="7">
        <v>8266.1039999999994</v>
      </c>
      <c r="H362" s="7">
        <v>6709.5</v>
      </c>
      <c r="I362" s="8">
        <f>ventas[[#This Row],[Ingresos]]-ventas[[#This Row],[Gastos]]</f>
        <v>1556.6039999999994</v>
      </c>
    </row>
    <row r="363" spans="1:9" x14ac:dyDescent="0.25">
      <c r="A363" s="1">
        <v>44072</v>
      </c>
      <c r="B363" s="10">
        <f>MONTH(ventas[[#This Row],[Fecha]])</f>
        <v>8</v>
      </c>
      <c r="C363" s="10">
        <f>YEAR(ventas[[#This Row],[Fecha]])</f>
        <v>2020</v>
      </c>
      <c r="D363" t="s">
        <v>13</v>
      </c>
      <c r="E363" t="s">
        <v>11</v>
      </c>
      <c r="F363" t="s">
        <v>12</v>
      </c>
      <c r="G363" s="7">
        <v>41209.819200000005</v>
      </c>
      <c r="H363" s="7">
        <v>23414.67</v>
      </c>
      <c r="I363" s="8">
        <f>ventas[[#This Row],[Ingresos]]-ventas[[#This Row],[Gastos]]</f>
        <v>17795.149200000007</v>
      </c>
    </row>
    <row r="364" spans="1:9" x14ac:dyDescent="0.25">
      <c r="A364" s="1">
        <v>44073</v>
      </c>
      <c r="B364" s="10">
        <f>MONTH(ventas[[#This Row],[Fecha]])</f>
        <v>8</v>
      </c>
      <c r="C364" s="10">
        <f>YEAR(ventas[[#This Row],[Fecha]])</f>
        <v>2020</v>
      </c>
      <c r="D364" t="s">
        <v>16</v>
      </c>
      <c r="E364" t="s">
        <v>7</v>
      </c>
      <c r="F364" t="s">
        <v>10</v>
      </c>
      <c r="G364" s="7">
        <v>114202.21153846155</v>
      </c>
      <c r="H364" s="7">
        <v>110484</v>
      </c>
      <c r="I364" s="8">
        <f>ventas[[#This Row],[Ingresos]]-ventas[[#This Row],[Gastos]]</f>
        <v>3718.2115384615463</v>
      </c>
    </row>
    <row r="365" spans="1:9" x14ac:dyDescent="0.25">
      <c r="A365" s="1">
        <v>44073</v>
      </c>
      <c r="B365" s="10">
        <f>MONTH(ventas[[#This Row],[Fecha]])</f>
        <v>8</v>
      </c>
      <c r="C365" s="10">
        <f>YEAR(ventas[[#This Row],[Fecha]])</f>
        <v>2020</v>
      </c>
      <c r="D365" t="s">
        <v>6</v>
      </c>
      <c r="E365" t="s">
        <v>11</v>
      </c>
      <c r="F365" t="s">
        <v>12</v>
      </c>
      <c r="G365" s="7">
        <v>37585.440000000002</v>
      </c>
      <c r="H365" s="7">
        <v>21852</v>
      </c>
      <c r="I365" s="8">
        <f>ventas[[#This Row],[Ingresos]]-ventas[[#This Row],[Gastos]]</f>
        <v>15733.440000000002</v>
      </c>
    </row>
    <row r="366" spans="1:9" x14ac:dyDescent="0.25">
      <c r="A366" s="1">
        <v>44074</v>
      </c>
      <c r="B366" s="10">
        <f>MONTH(ventas[[#This Row],[Fecha]])</f>
        <v>8</v>
      </c>
      <c r="C366" s="10">
        <f>YEAR(ventas[[#This Row],[Fecha]])</f>
        <v>2020</v>
      </c>
      <c r="D366" t="s">
        <v>19</v>
      </c>
      <c r="E366" t="s">
        <v>7</v>
      </c>
      <c r="F366" t="s">
        <v>10</v>
      </c>
      <c r="G366" s="7">
        <v>1306806.4903846155</v>
      </c>
      <c r="H366" s="7">
        <v>1169100</v>
      </c>
      <c r="I366" s="8">
        <f>ventas[[#This Row],[Ingresos]]-ventas[[#This Row],[Gastos]]</f>
        <v>137706.49038461549</v>
      </c>
    </row>
    <row r="367" spans="1:9" x14ac:dyDescent="0.25">
      <c r="A367" s="1">
        <v>44076</v>
      </c>
      <c r="B367" s="10">
        <f>MONTH(ventas[[#This Row],[Fecha]])</f>
        <v>9</v>
      </c>
      <c r="C367" s="10">
        <f>YEAR(ventas[[#This Row],[Fecha]])</f>
        <v>2020</v>
      </c>
      <c r="D367" t="s">
        <v>19</v>
      </c>
      <c r="E367" t="s">
        <v>20</v>
      </c>
      <c r="F367" t="s">
        <v>8</v>
      </c>
      <c r="G367" s="7">
        <v>6196.5</v>
      </c>
      <c r="H367" s="7">
        <v>4590</v>
      </c>
      <c r="I367" s="8">
        <f>ventas[[#This Row],[Ingresos]]-ventas[[#This Row],[Gastos]]</f>
        <v>1606.5</v>
      </c>
    </row>
    <row r="368" spans="1:9" x14ac:dyDescent="0.25">
      <c r="A368" s="1">
        <v>44076</v>
      </c>
      <c r="B368" s="10">
        <f>MONTH(ventas[[#This Row],[Fecha]])</f>
        <v>9</v>
      </c>
      <c r="C368" s="10">
        <f>YEAR(ventas[[#This Row],[Fecha]])</f>
        <v>2020</v>
      </c>
      <c r="D368" t="s">
        <v>18</v>
      </c>
      <c r="E368" t="s">
        <v>11</v>
      </c>
      <c r="F368" t="s">
        <v>15</v>
      </c>
      <c r="G368" s="7">
        <v>1642202.9909999999</v>
      </c>
      <c r="H368" s="7">
        <v>1382325.75</v>
      </c>
      <c r="I368" s="8">
        <f>ventas[[#This Row],[Ingresos]]-ventas[[#This Row],[Gastos]]</f>
        <v>259877.24099999992</v>
      </c>
    </row>
    <row r="369" spans="1:9" x14ac:dyDescent="0.25">
      <c r="A369" s="1">
        <v>44079</v>
      </c>
      <c r="B369" s="10">
        <f>MONTH(ventas[[#This Row],[Fecha]])</f>
        <v>9</v>
      </c>
      <c r="C369" s="10">
        <f>YEAR(ventas[[#This Row],[Fecha]])</f>
        <v>2020</v>
      </c>
      <c r="D369" t="s">
        <v>16</v>
      </c>
      <c r="E369" t="s">
        <v>11</v>
      </c>
      <c r="F369" t="s">
        <v>10</v>
      </c>
      <c r="G369" s="7">
        <v>223512.91875000001</v>
      </c>
      <c r="H369" s="7">
        <v>187841.16</v>
      </c>
      <c r="I369" s="8">
        <f>ventas[[#This Row],[Ingresos]]-ventas[[#This Row],[Gastos]]</f>
        <v>35671.758750000008</v>
      </c>
    </row>
    <row r="370" spans="1:9" x14ac:dyDescent="0.25">
      <c r="A370" s="1">
        <v>44079</v>
      </c>
      <c r="B370" s="10">
        <f>MONTH(ventas[[#This Row],[Fecha]])</f>
        <v>9</v>
      </c>
      <c r="C370" s="10">
        <f>YEAR(ventas[[#This Row],[Fecha]])</f>
        <v>2020</v>
      </c>
      <c r="D370" t="s">
        <v>19</v>
      </c>
      <c r="E370" t="s">
        <v>20</v>
      </c>
      <c r="F370" t="s">
        <v>15</v>
      </c>
      <c r="G370" s="7">
        <v>180449.1</v>
      </c>
      <c r="H370" s="7">
        <v>155025</v>
      </c>
      <c r="I370" s="8">
        <f>ventas[[#This Row],[Ingresos]]-ventas[[#This Row],[Gastos]]</f>
        <v>25424.100000000006</v>
      </c>
    </row>
    <row r="371" spans="1:9" x14ac:dyDescent="0.25">
      <c r="A371" s="1">
        <v>44080</v>
      </c>
      <c r="B371" s="10">
        <f>MONTH(ventas[[#This Row],[Fecha]])</f>
        <v>9</v>
      </c>
      <c r="C371" s="10">
        <f>YEAR(ventas[[#This Row],[Fecha]])</f>
        <v>2020</v>
      </c>
      <c r="D371" t="s">
        <v>18</v>
      </c>
      <c r="E371" t="s">
        <v>14</v>
      </c>
      <c r="F371" t="s">
        <v>8</v>
      </c>
      <c r="G371" s="7">
        <v>134721.35459999999</v>
      </c>
      <c r="H371" s="7">
        <v>95547.060000000012</v>
      </c>
      <c r="I371" s="8">
        <f>ventas[[#This Row],[Ingresos]]-ventas[[#This Row],[Gastos]]</f>
        <v>39174.294599999979</v>
      </c>
    </row>
    <row r="372" spans="1:9" x14ac:dyDescent="0.25">
      <c r="A372" s="1">
        <v>44081</v>
      </c>
      <c r="B372" s="10">
        <f>MONTH(ventas[[#This Row],[Fecha]])</f>
        <v>9</v>
      </c>
      <c r="C372" s="10">
        <f>YEAR(ventas[[#This Row],[Fecha]])</f>
        <v>2020</v>
      </c>
      <c r="D372" t="s">
        <v>18</v>
      </c>
      <c r="E372" t="s">
        <v>7</v>
      </c>
      <c r="F372" t="s">
        <v>15</v>
      </c>
      <c r="G372" s="7">
        <v>571212</v>
      </c>
      <c r="H372" s="7">
        <v>553500</v>
      </c>
      <c r="I372" s="8">
        <f>ventas[[#This Row],[Ingresos]]-ventas[[#This Row],[Gastos]]</f>
        <v>17712</v>
      </c>
    </row>
    <row r="373" spans="1:9" x14ac:dyDescent="0.25">
      <c r="A373" s="1">
        <v>44082</v>
      </c>
      <c r="B373" s="10">
        <f>MONTH(ventas[[#This Row],[Fecha]])</f>
        <v>9</v>
      </c>
      <c r="C373" s="10">
        <f>YEAR(ventas[[#This Row],[Fecha]])</f>
        <v>2020</v>
      </c>
      <c r="D373" t="s">
        <v>13</v>
      </c>
      <c r="E373" t="s">
        <v>7</v>
      </c>
      <c r="F373" t="s">
        <v>15</v>
      </c>
      <c r="G373" s="7">
        <v>3043965.0150000001</v>
      </c>
      <c r="H373" s="7">
        <v>2787513.75</v>
      </c>
      <c r="I373" s="8">
        <f>ventas[[#This Row],[Ingresos]]-ventas[[#This Row],[Gastos]]</f>
        <v>256451.26500000013</v>
      </c>
    </row>
    <row r="374" spans="1:9" x14ac:dyDescent="0.25">
      <c r="A374" s="1">
        <v>44083</v>
      </c>
      <c r="B374" s="10">
        <f>MONTH(ventas[[#This Row],[Fecha]])</f>
        <v>9</v>
      </c>
      <c r="C374" s="10">
        <f>YEAR(ventas[[#This Row],[Fecha]])</f>
        <v>2020</v>
      </c>
      <c r="D374" t="s">
        <v>6</v>
      </c>
      <c r="E374" t="s">
        <v>14</v>
      </c>
      <c r="F374" t="s">
        <v>8</v>
      </c>
      <c r="G374" s="7">
        <v>31945.320000000003</v>
      </c>
      <c r="H374" s="7">
        <v>24201</v>
      </c>
      <c r="I374" s="8">
        <f>ventas[[#This Row],[Ingresos]]-ventas[[#This Row],[Gastos]]</f>
        <v>7744.3200000000033</v>
      </c>
    </row>
    <row r="375" spans="1:9" x14ac:dyDescent="0.25">
      <c r="A375" s="1">
        <v>44083</v>
      </c>
      <c r="B375" s="10">
        <f>MONTH(ventas[[#This Row],[Fecha]])</f>
        <v>9</v>
      </c>
      <c r="C375" s="10">
        <f>YEAR(ventas[[#This Row],[Fecha]])</f>
        <v>2020</v>
      </c>
      <c r="D375" t="s">
        <v>16</v>
      </c>
      <c r="E375" t="s">
        <v>14</v>
      </c>
      <c r="F375" t="s">
        <v>8</v>
      </c>
      <c r="G375" s="7">
        <v>115847.82</v>
      </c>
      <c r="H375" s="7">
        <v>85813.2</v>
      </c>
      <c r="I375" s="8">
        <f>ventas[[#This Row],[Ingresos]]-ventas[[#This Row],[Gastos]]</f>
        <v>30034.62000000001</v>
      </c>
    </row>
    <row r="376" spans="1:9" x14ac:dyDescent="0.25">
      <c r="A376" s="1">
        <v>44083</v>
      </c>
      <c r="B376" s="10">
        <f>MONTH(ventas[[#This Row],[Fecha]])</f>
        <v>9</v>
      </c>
      <c r="C376" s="10">
        <f>YEAR(ventas[[#This Row],[Fecha]])</f>
        <v>2020</v>
      </c>
      <c r="D376" t="s">
        <v>16</v>
      </c>
      <c r="E376" t="s">
        <v>20</v>
      </c>
      <c r="F376" t="s">
        <v>15</v>
      </c>
      <c r="G376" s="7">
        <v>112492.8</v>
      </c>
      <c r="H376" s="7">
        <v>100800</v>
      </c>
      <c r="I376" s="8">
        <f>ventas[[#This Row],[Ingresos]]-ventas[[#This Row],[Gastos]]</f>
        <v>11692.800000000003</v>
      </c>
    </row>
    <row r="377" spans="1:9" x14ac:dyDescent="0.25">
      <c r="A377" s="1">
        <v>44084</v>
      </c>
      <c r="B377" s="10">
        <f>MONTH(ventas[[#This Row],[Fecha]])</f>
        <v>9</v>
      </c>
      <c r="C377" s="10">
        <f>YEAR(ventas[[#This Row],[Fecha]])</f>
        <v>2020</v>
      </c>
      <c r="D377" t="s">
        <v>18</v>
      </c>
      <c r="E377" t="s">
        <v>9</v>
      </c>
      <c r="F377" t="s">
        <v>10</v>
      </c>
      <c r="G377" s="7">
        <v>106176.20192307692</v>
      </c>
      <c r="H377" s="7">
        <v>92988</v>
      </c>
      <c r="I377" s="8">
        <f>ventas[[#This Row],[Ingresos]]-ventas[[#This Row],[Gastos]]</f>
        <v>13188.201923076922</v>
      </c>
    </row>
    <row r="378" spans="1:9" x14ac:dyDescent="0.25">
      <c r="A378" s="1">
        <v>44085</v>
      </c>
      <c r="B378" s="10">
        <f>MONTH(ventas[[#This Row],[Fecha]])</f>
        <v>9</v>
      </c>
      <c r="C378" s="10">
        <f>YEAR(ventas[[#This Row],[Fecha]])</f>
        <v>2020</v>
      </c>
      <c r="D378" t="s">
        <v>13</v>
      </c>
      <c r="E378" t="s">
        <v>20</v>
      </c>
      <c r="F378" t="s">
        <v>12</v>
      </c>
      <c r="G378" s="7">
        <v>215460</v>
      </c>
      <c r="H378" s="7">
        <v>168480</v>
      </c>
      <c r="I378" s="8">
        <f>ventas[[#This Row],[Ingresos]]-ventas[[#This Row],[Gastos]]</f>
        <v>46980</v>
      </c>
    </row>
    <row r="379" spans="1:9" x14ac:dyDescent="0.25">
      <c r="A379" s="1">
        <v>44085</v>
      </c>
      <c r="B379" s="10">
        <f>MONTH(ventas[[#This Row],[Fecha]])</f>
        <v>9</v>
      </c>
      <c r="C379" s="10">
        <f>YEAR(ventas[[#This Row],[Fecha]])</f>
        <v>2020</v>
      </c>
      <c r="D379" t="s">
        <v>19</v>
      </c>
      <c r="E379" t="s">
        <v>7</v>
      </c>
      <c r="F379" t="s">
        <v>12</v>
      </c>
      <c r="G379" s="7">
        <v>114016.26240000001</v>
      </c>
      <c r="H379" s="7">
        <v>61965.359999999993</v>
      </c>
      <c r="I379" s="8">
        <f>ventas[[#This Row],[Ingresos]]-ventas[[#This Row],[Gastos]]</f>
        <v>52050.902400000014</v>
      </c>
    </row>
    <row r="380" spans="1:9" x14ac:dyDescent="0.25">
      <c r="A380" s="1">
        <v>44086</v>
      </c>
      <c r="B380" s="10">
        <f>MONTH(ventas[[#This Row],[Fecha]])</f>
        <v>9</v>
      </c>
      <c r="C380" s="10">
        <f>YEAR(ventas[[#This Row],[Fecha]])</f>
        <v>2020</v>
      </c>
      <c r="D380" t="s">
        <v>18</v>
      </c>
      <c r="E380" t="s">
        <v>11</v>
      </c>
      <c r="F380" t="s">
        <v>12</v>
      </c>
      <c r="G380" s="7">
        <v>24023.563200000001</v>
      </c>
      <c r="H380" s="7">
        <v>19066.32</v>
      </c>
      <c r="I380" s="8">
        <f>ventas[[#This Row],[Ingresos]]-ventas[[#This Row],[Gastos]]</f>
        <v>4957.2432000000008</v>
      </c>
    </row>
    <row r="381" spans="1:9" x14ac:dyDescent="0.25">
      <c r="A381" s="1">
        <v>44086</v>
      </c>
      <c r="B381" s="10">
        <f>MONTH(ventas[[#This Row],[Fecha]])</f>
        <v>9</v>
      </c>
      <c r="C381" s="10">
        <f>YEAR(ventas[[#This Row],[Fecha]])</f>
        <v>2020</v>
      </c>
      <c r="D381" t="s">
        <v>13</v>
      </c>
      <c r="E381" t="s">
        <v>20</v>
      </c>
      <c r="F381" t="s">
        <v>17</v>
      </c>
      <c r="G381" s="7">
        <v>9281.6506800000006</v>
      </c>
      <c r="H381" s="7">
        <v>8001.4230000000016</v>
      </c>
      <c r="I381" s="8">
        <f>ventas[[#This Row],[Ingresos]]-ventas[[#This Row],[Gastos]]</f>
        <v>1280.2276799999991</v>
      </c>
    </row>
    <row r="382" spans="1:9" x14ac:dyDescent="0.25">
      <c r="A382" s="1">
        <v>44087</v>
      </c>
      <c r="B382" s="10">
        <f>MONTH(ventas[[#This Row],[Fecha]])</f>
        <v>9</v>
      </c>
      <c r="C382" s="10">
        <f>YEAR(ventas[[#This Row],[Fecha]])</f>
        <v>2020</v>
      </c>
      <c r="D382" t="s">
        <v>19</v>
      </c>
      <c r="E382" t="s">
        <v>7</v>
      </c>
      <c r="F382" t="s">
        <v>10</v>
      </c>
      <c r="G382" s="7">
        <v>119996.82692307692</v>
      </c>
      <c r="H382" s="7">
        <v>107352</v>
      </c>
      <c r="I382" s="8">
        <f>ventas[[#This Row],[Ingresos]]-ventas[[#This Row],[Gastos]]</f>
        <v>12644.826923076922</v>
      </c>
    </row>
    <row r="383" spans="1:9" x14ac:dyDescent="0.25">
      <c r="A383" s="1">
        <v>44087</v>
      </c>
      <c r="B383" s="10">
        <f>MONTH(ventas[[#This Row],[Fecha]])</f>
        <v>9</v>
      </c>
      <c r="C383" s="10">
        <f>YEAR(ventas[[#This Row],[Fecha]])</f>
        <v>2020</v>
      </c>
      <c r="D383" t="s">
        <v>6</v>
      </c>
      <c r="E383" t="s">
        <v>20</v>
      </c>
      <c r="F383" t="s">
        <v>10</v>
      </c>
      <c r="G383" s="7">
        <v>174809.64374999999</v>
      </c>
      <c r="H383" s="7">
        <v>159825.96</v>
      </c>
      <c r="I383" s="8">
        <f>ventas[[#This Row],[Ingresos]]-ventas[[#This Row],[Gastos]]</f>
        <v>14983.683749999997</v>
      </c>
    </row>
    <row r="384" spans="1:9" x14ac:dyDescent="0.25">
      <c r="A384" s="1">
        <v>44087</v>
      </c>
      <c r="B384" s="10">
        <f>MONTH(ventas[[#This Row],[Fecha]])</f>
        <v>9</v>
      </c>
      <c r="C384" s="10">
        <f>YEAR(ventas[[#This Row],[Fecha]])</f>
        <v>2020</v>
      </c>
      <c r="D384" t="s">
        <v>18</v>
      </c>
      <c r="E384" t="s">
        <v>7</v>
      </c>
      <c r="F384" t="s">
        <v>12</v>
      </c>
      <c r="G384" s="7">
        <v>26981.64</v>
      </c>
      <c r="H384" s="7">
        <v>15687</v>
      </c>
      <c r="I384" s="8">
        <f>ventas[[#This Row],[Ingresos]]-ventas[[#This Row],[Gastos]]</f>
        <v>11294.64</v>
      </c>
    </row>
    <row r="385" spans="1:9" x14ac:dyDescent="0.25">
      <c r="A385" s="1">
        <v>44088</v>
      </c>
      <c r="B385" s="10">
        <f>MONTH(ventas[[#This Row],[Fecha]])</f>
        <v>9</v>
      </c>
      <c r="C385" s="10">
        <f>YEAR(ventas[[#This Row],[Fecha]])</f>
        <v>2020</v>
      </c>
      <c r="D385" t="s">
        <v>18</v>
      </c>
      <c r="E385" t="s">
        <v>20</v>
      </c>
      <c r="F385" t="s">
        <v>8</v>
      </c>
      <c r="G385" s="7">
        <v>7117.875</v>
      </c>
      <c r="H385" s="7">
        <v>4995</v>
      </c>
      <c r="I385" s="8">
        <f>ventas[[#This Row],[Ingresos]]-ventas[[#This Row],[Gastos]]</f>
        <v>2122.875</v>
      </c>
    </row>
    <row r="386" spans="1:9" x14ac:dyDescent="0.25">
      <c r="A386" s="1">
        <v>44090</v>
      </c>
      <c r="B386" s="10">
        <f>MONTH(ventas[[#This Row],[Fecha]])</f>
        <v>9</v>
      </c>
      <c r="C386" s="10">
        <f>YEAR(ventas[[#This Row],[Fecha]])</f>
        <v>2020</v>
      </c>
      <c r="D386" t="s">
        <v>6</v>
      </c>
      <c r="E386" t="s">
        <v>20</v>
      </c>
      <c r="F386" t="s">
        <v>10</v>
      </c>
      <c r="G386" s="7">
        <v>44783.653846153844</v>
      </c>
      <c r="H386" s="7">
        <v>37260</v>
      </c>
      <c r="I386" s="8">
        <f>ventas[[#This Row],[Ingresos]]-ventas[[#This Row],[Gastos]]</f>
        <v>7523.6538461538439</v>
      </c>
    </row>
    <row r="387" spans="1:9" x14ac:dyDescent="0.25">
      <c r="A387" s="1">
        <v>44090</v>
      </c>
      <c r="B387" s="10">
        <f>MONTH(ventas[[#This Row],[Fecha]])</f>
        <v>9</v>
      </c>
      <c r="C387" s="10">
        <f>YEAR(ventas[[#This Row],[Fecha]])</f>
        <v>2020</v>
      </c>
      <c r="D387" t="s">
        <v>16</v>
      </c>
      <c r="E387" t="s">
        <v>14</v>
      </c>
      <c r="F387" t="s">
        <v>10</v>
      </c>
      <c r="G387" s="7">
        <v>1094095.8173076923</v>
      </c>
      <c r="H387" s="7">
        <v>958197.6</v>
      </c>
      <c r="I387" s="8">
        <f>ventas[[#This Row],[Ingresos]]-ventas[[#This Row],[Gastos]]</f>
        <v>135898.21730769228</v>
      </c>
    </row>
    <row r="388" spans="1:9" x14ac:dyDescent="0.25">
      <c r="A388" s="1">
        <v>44090</v>
      </c>
      <c r="B388" s="10">
        <f>MONTH(ventas[[#This Row],[Fecha]])</f>
        <v>9</v>
      </c>
      <c r="C388" s="10">
        <f>YEAR(ventas[[#This Row],[Fecha]])</f>
        <v>2020</v>
      </c>
      <c r="D388" t="s">
        <v>19</v>
      </c>
      <c r="E388" t="s">
        <v>7</v>
      </c>
      <c r="F388" t="s">
        <v>10</v>
      </c>
      <c r="G388" s="7">
        <v>1933865.9653846154</v>
      </c>
      <c r="H388" s="7">
        <v>1730082.2400000002</v>
      </c>
      <c r="I388" s="8">
        <f>ventas[[#This Row],[Ingresos]]-ventas[[#This Row],[Gastos]]</f>
        <v>203783.72538461513</v>
      </c>
    </row>
    <row r="389" spans="1:9" x14ac:dyDescent="0.25">
      <c r="A389" s="1">
        <v>44091</v>
      </c>
      <c r="B389" s="10">
        <f>MONTH(ventas[[#This Row],[Fecha]])</f>
        <v>9</v>
      </c>
      <c r="C389" s="10">
        <f>YEAR(ventas[[#This Row],[Fecha]])</f>
        <v>2020</v>
      </c>
      <c r="D389" t="s">
        <v>19</v>
      </c>
      <c r="E389" t="s">
        <v>11</v>
      </c>
      <c r="F389" t="s">
        <v>12</v>
      </c>
      <c r="G389" s="7">
        <v>2063.88</v>
      </c>
      <c r="H389" s="7">
        <v>1620</v>
      </c>
      <c r="I389" s="8">
        <f>ventas[[#This Row],[Ingresos]]-ventas[[#This Row],[Gastos]]</f>
        <v>443.88000000000011</v>
      </c>
    </row>
    <row r="390" spans="1:9" x14ac:dyDescent="0.25">
      <c r="A390" s="1">
        <v>44092</v>
      </c>
      <c r="B390" s="10">
        <f>MONTH(ventas[[#This Row],[Fecha]])</f>
        <v>9</v>
      </c>
      <c r="C390" s="10">
        <f>YEAR(ventas[[#This Row],[Fecha]])</f>
        <v>2020</v>
      </c>
      <c r="D390" t="s">
        <v>16</v>
      </c>
      <c r="E390" t="s">
        <v>11</v>
      </c>
      <c r="F390" t="s">
        <v>12</v>
      </c>
      <c r="G390" s="7">
        <v>37528.112159999997</v>
      </c>
      <c r="H390" s="7">
        <v>30461.129999999997</v>
      </c>
      <c r="I390" s="8">
        <f>ventas[[#This Row],[Ingresos]]-ventas[[#This Row],[Gastos]]</f>
        <v>7066.9821599999996</v>
      </c>
    </row>
    <row r="391" spans="1:9" x14ac:dyDescent="0.25">
      <c r="A391" s="1">
        <v>44092</v>
      </c>
      <c r="B391" s="10">
        <f>MONTH(ventas[[#This Row],[Fecha]])</f>
        <v>9</v>
      </c>
      <c r="C391" s="10">
        <f>YEAR(ventas[[#This Row],[Fecha]])</f>
        <v>2020</v>
      </c>
      <c r="D391" t="s">
        <v>19</v>
      </c>
      <c r="E391" t="s">
        <v>9</v>
      </c>
      <c r="F391" t="s">
        <v>15</v>
      </c>
      <c r="G391" s="7">
        <v>862875.01800000004</v>
      </c>
      <c r="H391" s="7">
        <v>773185.5</v>
      </c>
      <c r="I391" s="8">
        <f>ventas[[#This Row],[Ingresos]]-ventas[[#This Row],[Gastos]]</f>
        <v>89689.51800000004</v>
      </c>
    </row>
    <row r="392" spans="1:9" x14ac:dyDescent="0.25">
      <c r="A392" s="1">
        <v>44093</v>
      </c>
      <c r="B392" s="10">
        <f>MONTH(ventas[[#This Row],[Fecha]])</f>
        <v>9</v>
      </c>
      <c r="C392" s="10">
        <f>YEAR(ventas[[#This Row],[Fecha]])</f>
        <v>2020</v>
      </c>
      <c r="D392" t="s">
        <v>19</v>
      </c>
      <c r="E392" t="s">
        <v>11</v>
      </c>
      <c r="F392" t="s">
        <v>15</v>
      </c>
      <c r="G392" s="7">
        <v>322898.40000000002</v>
      </c>
      <c r="H392" s="7">
        <v>305775</v>
      </c>
      <c r="I392" s="8">
        <f>ventas[[#This Row],[Ingresos]]-ventas[[#This Row],[Gastos]]</f>
        <v>17123.400000000023</v>
      </c>
    </row>
    <row r="393" spans="1:9" x14ac:dyDescent="0.25">
      <c r="A393" s="1">
        <v>44093</v>
      </c>
      <c r="B393" s="10">
        <f>MONTH(ventas[[#This Row],[Fecha]])</f>
        <v>9</v>
      </c>
      <c r="C393" s="10">
        <f>YEAR(ventas[[#This Row],[Fecha]])</f>
        <v>2020</v>
      </c>
      <c r="D393" t="s">
        <v>18</v>
      </c>
      <c r="E393" t="s">
        <v>7</v>
      </c>
      <c r="F393" t="s">
        <v>15</v>
      </c>
      <c r="G393" s="7">
        <v>3206971.8450000002</v>
      </c>
      <c r="H393" s="7">
        <v>2699471.25</v>
      </c>
      <c r="I393" s="8">
        <f>ventas[[#This Row],[Ingresos]]-ventas[[#This Row],[Gastos]]</f>
        <v>507500.5950000002</v>
      </c>
    </row>
    <row r="394" spans="1:9" x14ac:dyDescent="0.25">
      <c r="A394" s="1">
        <v>44094</v>
      </c>
      <c r="B394" s="10">
        <f>MONTH(ventas[[#This Row],[Fecha]])</f>
        <v>9</v>
      </c>
      <c r="C394" s="10">
        <f>YEAR(ventas[[#This Row],[Fecha]])</f>
        <v>2020</v>
      </c>
      <c r="D394" t="s">
        <v>6</v>
      </c>
      <c r="E394" t="s">
        <v>7</v>
      </c>
      <c r="F394" t="s">
        <v>12</v>
      </c>
      <c r="G394" s="7">
        <v>214462.83870000005</v>
      </c>
      <c r="H394" s="7">
        <v>110547.855</v>
      </c>
      <c r="I394" s="8">
        <f>ventas[[#This Row],[Ingresos]]-ventas[[#This Row],[Gastos]]</f>
        <v>103914.98370000006</v>
      </c>
    </row>
    <row r="395" spans="1:9" x14ac:dyDescent="0.25">
      <c r="A395" s="1">
        <v>44094</v>
      </c>
      <c r="B395" s="10">
        <f>MONTH(ventas[[#This Row],[Fecha]])</f>
        <v>9</v>
      </c>
      <c r="C395" s="10">
        <f>YEAR(ventas[[#This Row],[Fecha]])</f>
        <v>2020</v>
      </c>
      <c r="D395" t="s">
        <v>16</v>
      </c>
      <c r="E395" t="s">
        <v>7</v>
      </c>
      <c r="F395" t="s">
        <v>12</v>
      </c>
      <c r="G395" s="7">
        <v>989759.23199999996</v>
      </c>
      <c r="H395" s="7">
        <v>835511.04</v>
      </c>
      <c r="I395" s="8">
        <f>ventas[[#This Row],[Ingresos]]-ventas[[#This Row],[Gastos]]</f>
        <v>154248.19199999992</v>
      </c>
    </row>
    <row r="396" spans="1:9" x14ac:dyDescent="0.25">
      <c r="A396" s="1">
        <v>44096</v>
      </c>
      <c r="B396" s="10">
        <f>MONTH(ventas[[#This Row],[Fecha]])</f>
        <v>9</v>
      </c>
      <c r="C396" s="10">
        <f>YEAR(ventas[[#This Row],[Fecha]])</f>
        <v>2020</v>
      </c>
      <c r="D396" t="s">
        <v>18</v>
      </c>
      <c r="E396" t="s">
        <v>7</v>
      </c>
      <c r="F396" t="s">
        <v>17</v>
      </c>
      <c r="G396" s="7">
        <v>26228.633760000001</v>
      </c>
      <c r="H396" s="7">
        <v>20072.934000000001</v>
      </c>
      <c r="I396" s="8">
        <f>ventas[[#This Row],[Ingresos]]-ventas[[#This Row],[Gastos]]</f>
        <v>6155.6997599999995</v>
      </c>
    </row>
    <row r="397" spans="1:9" x14ac:dyDescent="0.25">
      <c r="A397" s="1">
        <v>44097</v>
      </c>
      <c r="B397" s="10">
        <f>MONTH(ventas[[#This Row],[Fecha]])</f>
        <v>9</v>
      </c>
      <c r="C397" s="10">
        <f>YEAR(ventas[[#This Row],[Fecha]])</f>
        <v>2020</v>
      </c>
      <c r="D397" t="s">
        <v>18</v>
      </c>
      <c r="E397" t="s">
        <v>20</v>
      </c>
      <c r="F397" t="s">
        <v>10</v>
      </c>
      <c r="G397" s="7">
        <v>210755.76923076922</v>
      </c>
      <c r="H397" s="7">
        <v>194832</v>
      </c>
      <c r="I397" s="8">
        <f>ventas[[#This Row],[Ingresos]]-ventas[[#This Row],[Gastos]]</f>
        <v>15923.76923076922</v>
      </c>
    </row>
    <row r="398" spans="1:9" x14ac:dyDescent="0.25">
      <c r="A398" s="1">
        <v>44097</v>
      </c>
      <c r="B398" s="10">
        <f>MONTH(ventas[[#This Row],[Fecha]])</f>
        <v>9</v>
      </c>
      <c r="C398" s="10">
        <f>YEAR(ventas[[#This Row],[Fecha]])</f>
        <v>2020</v>
      </c>
      <c r="D398" t="s">
        <v>19</v>
      </c>
      <c r="E398" t="s">
        <v>14</v>
      </c>
      <c r="F398" t="s">
        <v>12</v>
      </c>
      <c r="G398" s="7">
        <v>13095.561600000001</v>
      </c>
      <c r="H398" s="7">
        <v>7440.66</v>
      </c>
      <c r="I398" s="8">
        <f>ventas[[#This Row],[Ingresos]]-ventas[[#This Row],[Gastos]]</f>
        <v>5654.9016000000011</v>
      </c>
    </row>
    <row r="399" spans="1:9" x14ac:dyDescent="0.25">
      <c r="A399" s="1">
        <v>44099</v>
      </c>
      <c r="B399" s="10">
        <f>MONTH(ventas[[#This Row],[Fecha]])</f>
        <v>9</v>
      </c>
      <c r="C399" s="10">
        <f>YEAR(ventas[[#This Row],[Fecha]])</f>
        <v>2020</v>
      </c>
      <c r="D399" t="s">
        <v>6</v>
      </c>
      <c r="E399" t="s">
        <v>11</v>
      </c>
      <c r="F399" t="s">
        <v>17</v>
      </c>
      <c r="G399" s="7">
        <v>27964.3914</v>
      </c>
      <c r="H399" s="7">
        <v>21185.145000000004</v>
      </c>
      <c r="I399" s="8">
        <f>ventas[[#This Row],[Ingresos]]-ventas[[#This Row],[Gastos]]</f>
        <v>6779.2463999999964</v>
      </c>
    </row>
    <row r="400" spans="1:9" x14ac:dyDescent="0.25">
      <c r="A400" s="1">
        <v>44102</v>
      </c>
      <c r="B400" s="10">
        <f>MONTH(ventas[[#This Row],[Fecha]])</f>
        <v>9</v>
      </c>
      <c r="C400" s="10">
        <f>YEAR(ventas[[#This Row],[Fecha]])</f>
        <v>2020</v>
      </c>
      <c r="D400" t="s">
        <v>18</v>
      </c>
      <c r="E400" t="s">
        <v>14</v>
      </c>
      <c r="F400" t="s">
        <v>8</v>
      </c>
      <c r="G400" s="7">
        <v>25467.75</v>
      </c>
      <c r="H400" s="7">
        <v>17325</v>
      </c>
      <c r="I400" s="8">
        <f>ventas[[#This Row],[Ingresos]]-ventas[[#This Row],[Gastos]]</f>
        <v>8142.75</v>
      </c>
    </row>
    <row r="401" spans="1:9" x14ac:dyDescent="0.25">
      <c r="A401" s="1">
        <v>44102</v>
      </c>
      <c r="B401" s="10">
        <f>MONTH(ventas[[#This Row],[Fecha]])</f>
        <v>9</v>
      </c>
      <c r="C401" s="10">
        <f>YEAR(ventas[[#This Row],[Fecha]])</f>
        <v>2020</v>
      </c>
      <c r="D401" t="s">
        <v>6</v>
      </c>
      <c r="E401" t="s">
        <v>14</v>
      </c>
      <c r="F401" t="s">
        <v>12</v>
      </c>
      <c r="G401" s="7">
        <v>177404.77439999997</v>
      </c>
      <c r="H401" s="7">
        <v>92398.32</v>
      </c>
      <c r="I401" s="8">
        <f>ventas[[#This Row],[Ingresos]]-ventas[[#This Row],[Gastos]]</f>
        <v>85006.454399999959</v>
      </c>
    </row>
    <row r="402" spans="1:9" x14ac:dyDescent="0.25">
      <c r="A402" s="1">
        <v>44103</v>
      </c>
      <c r="B402" s="10">
        <f>MONTH(ventas[[#This Row],[Fecha]])</f>
        <v>9</v>
      </c>
      <c r="C402" s="10">
        <f>YEAR(ventas[[#This Row],[Fecha]])</f>
        <v>2020</v>
      </c>
      <c r="D402" t="s">
        <v>19</v>
      </c>
      <c r="E402" t="s">
        <v>7</v>
      </c>
      <c r="F402" t="s">
        <v>10</v>
      </c>
      <c r="G402" s="7">
        <v>136338.38221153847</v>
      </c>
      <c r="H402" s="7">
        <v>119403.71999999999</v>
      </c>
      <c r="I402" s="8">
        <f>ventas[[#This Row],[Ingresos]]-ventas[[#This Row],[Gastos]]</f>
        <v>16934.662211538482</v>
      </c>
    </row>
    <row r="403" spans="1:9" x14ac:dyDescent="0.25">
      <c r="A403" s="1">
        <v>44103</v>
      </c>
      <c r="B403" s="10">
        <f>MONTH(ventas[[#This Row],[Fecha]])</f>
        <v>9</v>
      </c>
      <c r="C403" s="10">
        <f>YEAR(ventas[[#This Row],[Fecha]])</f>
        <v>2020</v>
      </c>
      <c r="D403" t="s">
        <v>13</v>
      </c>
      <c r="E403" t="s">
        <v>11</v>
      </c>
      <c r="F403" t="s">
        <v>17</v>
      </c>
      <c r="G403" s="7">
        <v>5675.1840000000002</v>
      </c>
      <c r="H403" s="7">
        <v>4892.4000000000005</v>
      </c>
      <c r="I403" s="8">
        <f>ventas[[#This Row],[Ingresos]]-ventas[[#This Row],[Gastos]]</f>
        <v>782.78399999999965</v>
      </c>
    </row>
    <row r="404" spans="1:9" x14ac:dyDescent="0.25">
      <c r="A404" s="1">
        <v>44105</v>
      </c>
      <c r="B404" s="10">
        <f>MONTH(ventas[[#This Row],[Fecha]])</f>
        <v>10</v>
      </c>
      <c r="C404" s="10">
        <f>YEAR(ventas[[#This Row],[Fecha]])</f>
        <v>2020</v>
      </c>
      <c r="D404" t="s">
        <v>18</v>
      </c>
      <c r="E404" t="s">
        <v>7</v>
      </c>
      <c r="F404" t="s">
        <v>12</v>
      </c>
      <c r="G404" s="7">
        <v>2130.6600000000003</v>
      </c>
      <c r="H404" s="7">
        <v>1710</v>
      </c>
      <c r="I404" s="8">
        <f>ventas[[#This Row],[Ingresos]]-ventas[[#This Row],[Gastos]]</f>
        <v>420.66000000000031</v>
      </c>
    </row>
    <row r="405" spans="1:9" x14ac:dyDescent="0.25">
      <c r="A405" s="1">
        <v>44106</v>
      </c>
      <c r="B405" s="10">
        <f>MONTH(ventas[[#This Row],[Fecha]])</f>
        <v>10</v>
      </c>
      <c r="C405" s="10">
        <f>YEAR(ventas[[#This Row],[Fecha]])</f>
        <v>2020</v>
      </c>
      <c r="D405" t="s">
        <v>6</v>
      </c>
      <c r="E405" t="s">
        <v>9</v>
      </c>
      <c r="F405" t="s">
        <v>12</v>
      </c>
      <c r="G405" s="7">
        <v>7254.63</v>
      </c>
      <c r="H405" s="7">
        <v>3739.5</v>
      </c>
      <c r="I405" s="8">
        <f>ventas[[#This Row],[Ingresos]]-ventas[[#This Row],[Gastos]]</f>
        <v>3515.13</v>
      </c>
    </row>
    <row r="406" spans="1:9" x14ac:dyDescent="0.25">
      <c r="A406" s="1">
        <v>44106</v>
      </c>
      <c r="B406" s="10">
        <f>MONTH(ventas[[#This Row],[Fecha]])</f>
        <v>10</v>
      </c>
      <c r="C406" s="10">
        <f>YEAR(ventas[[#This Row],[Fecha]])</f>
        <v>2020</v>
      </c>
      <c r="D406" t="s">
        <v>6</v>
      </c>
      <c r="E406" t="s">
        <v>14</v>
      </c>
      <c r="F406" t="s">
        <v>12</v>
      </c>
      <c r="G406" s="7">
        <v>900742.5</v>
      </c>
      <c r="H406" s="7">
        <v>778050</v>
      </c>
      <c r="I406" s="8">
        <f>ventas[[#This Row],[Ingresos]]-ventas[[#This Row],[Gastos]]</f>
        <v>122692.5</v>
      </c>
    </row>
    <row r="407" spans="1:9" x14ac:dyDescent="0.25">
      <c r="A407" s="1">
        <v>44106</v>
      </c>
      <c r="B407" s="10">
        <f>MONTH(ventas[[#This Row],[Fecha]])</f>
        <v>10</v>
      </c>
      <c r="C407" s="10">
        <f>YEAR(ventas[[#This Row],[Fecha]])</f>
        <v>2020</v>
      </c>
      <c r="D407" t="s">
        <v>16</v>
      </c>
      <c r="E407" t="s">
        <v>20</v>
      </c>
      <c r="F407" t="s">
        <v>15</v>
      </c>
      <c r="G407" s="7">
        <v>1268696.52</v>
      </c>
      <c r="H407" s="7">
        <v>1161810</v>
      </c>
      <c r="I407" s="8">
        <f>ventas[[#This Row],[Ingresos]]-ventas[[#This Row],[Gastos]]</f>
        <v>106886.52000000002</v>
      </c>
    </row>
    <row r="408" spans="1:9" x14ac:dyDescent="0.25">
      <c r="A408" s="1">
        <v>44107</v>
      </c>
      <c r="B408" s="10">
        <f>MONTH(ventas[[#This Row],[Fecha]])</f>
        <v>10</v>
      </c>
      <c r="C408" s="10">
        <f>YEAR(ventas[[#This Row],[Fecha]])</f>
        <v>2020</v>
      </c>
      <c r="D408" t="s">
        <v>16</v>
      </c>
      <c r="E408" t="s">
        <v>11</v>
      </c>
      <c r="F408" t="s">
        <v>10</v>
      </c>
      <c r="G408" s="7">
        <v>223848.5625</v>
      </c>
      <c r="H408" s="7">
        <v>219108.24000000002</v>
      </c>
      <c r="I408" s="8">
        <f>ventas[[#This Row],[Ingresos]]-ventas[[#This Row],[Gastos]]</f>
        <v>4740.3224999999802</v>
      </c>
    </row>
    <row r="409" spans="1:9" x14ac:dyDescent="0.25">
      <c r="A409" s="1">
        <v>44108</v>
      </c>
      <c r="B409" s="10">
        <f>MONTH(ventas[[#This Row],[Fecha]])</f>
        <v>10</v>
      </c>
      <c r="C409" s="10">
        <f>YEAR(ventas[[#This Row],[Fecha]])</f>
        <v>2020</v>
      </c>
      <c r="D409" t="s">
        <v>16</v>
      </c>
      <c r="E409" t="s">
        <v>11</v>
      </c>
      <c r="F409" t="s">
        <v>10</v>
      </c>
      <c r="G409" s="7">
        <v>173137.5</v>
      </c>
      <c r="H409" s="7">
        <v>160056</v>
      </c>
      <c r="I409" s="8">
        <f>ventas[[#This Row],[Ingresos]]-ventas[[#This Row],[Gastos]]</f>
        <v>13081.5</v>
      </c>
    </row>
    <row r="410" spans="1:9" x14ac:dyDescent="0.25">
      <c r="A410" s="1">
        <v>44108</v>
      </c>
      <c r="B410" s="10">
        <f>MONTH(ventas[[#This Row],[Fecha]])</f>
        <v>10</v>
      </c>
      <c r="C410" s="10">
        <f>YEAR(ventas[[#This Row],[Fecha]])</f>
        <v>2020</v>
      </c>
      <c r="D410" t="s">
        <v>18</v>
      </c>
      <c r="E410" t="s">
        <v>11</v>
      </c>
      <c r="F410" t="s">
        <v>12</v>
      </c>
      <c r="G410" s="7">
        <v>49995.570239999994</v>
      </c>
      <c r="H410" s="7">
        <v>41524.560000000005</v>
      </c>
      <c r="I410" s="8">
        <f>ventas[[#This Row],[Ingresos]]-ventas[[#This Row],[Gastos]]</f>
        <v>8471.0102399999887</v>
      </c>
    </row>
    <row r="411" spans="1:9" x14ac:dyDescent="0.25">
      <c r="A411" s="1">
        <v>44108</v>
      </c>
      <c r="B411" s="10">
        <f>MONTH(ventas[[#This Row],[Fecha]])</f>
        <v>10</v>
      </c>
      <c r="C411" s="10">
        <f>YEAR(ventas[[#This Row],[Fecha]])</f>
        <v>2020</v>
      </c>
      <c r="D411" t="s">
        <v>6</v>
      </c>
      <c r="E411" t="s">
        <v>14</v>
      </c>
      <c r="F411" t="s">
        <v>17</v>
      </c>
      <c r="G411" s="7">
        <v>87593.425919999994</v>
      </c>
      <c r="H411" s="7">
        <v>72192.384000000005</v>
      </c>
      <c r="I411" s="8">
        <f>ventas[[#This Row],[Ingresos]]-ventas[[#This Row],[Gastos]]</f>
        <v>15401.041919999989</v>
      </c>
    </row>
    <row r="412" spans="1:9" x14ac:dyDescent="0.25">
      <c r="A412" s="1">
        <v>44109</v>
      </c>
      <c r="B412" s="10">
        <f>MONTH(ventas[[#This Row],[Fecha]])</f>
        <v>10</v>
      </c>
      <c r="C412" s="10">
        <f>YEAR(ventas[[#This Row],[Fecha]])</f>
        <v>2020</v>
      </c>
      <c r="D412" t="s">
        <v>6</v>
      </c>
      <c r="E412" t="s">
        <v>14</v>
      </c>
      <c r="F412" t="s">
        <v>8</v>
      </c>
      <c r="G412" s="7">
        <v>36090.36</v>
      </c>
      <c r="H412" s="7">
        <v>25596</v>
      </c>
      <c r="I412" s="8">
        <f>ventas[[#This Row],[Ingresos]]-ventas[[#This Row],[Gastos]]</f>
        <v>10494.36</v>
      </c>
    </row>
    <row r="413" spans="1:9" x14ac:dyDescent="0.25">
      <c r="A413" s="1">
        <v>44109</v>
      </c>
      <c r="B413" s="10">
        <f>MONTH(ventas[[#This Row],[Fecha]])</f>
        <v>10</v>
      </c>
      <c r="C413" s="10">
        <f>YEAR(ventas[[#This Row],[Fecha]])</f>
        <v>2020</v>
      </c>
      <c r="D413" t="s">
        <v>16</v>
      </c>
      <c r="E413" t="s">
        <v>20</v>
      </c>
      <c r="F413" t="s">
        <v>12</v>
      </c>
      <c r="G413" s="7">
        <v>25695.9</v>
      </c>
      <c r="H413" s="7">
        <v>13815</v>
      </c>
      <c r="I413" s="8">
        <f>ventas[[#This Row],[Ingresos]]-ventas[[#This Row],[Gastos]]</f>
        <v>11880.900000000001</v>
      </c>
    </row>
    <row r="414" spans="1:9" x14ac:dyDescent="0.25">
      <c r="A414" s="1">
        <v>44111</v>
      </c>
      <c r="B414" s="10">
        <f>MONTH(ventas[[#This Row],[Fecha]])</f>
        <v>10</v>
      </c>
      <c r="C414" s="10">
        <f>YEAR(ventas[[#This Row],[Fecha]])</f>
        <v>2020</v>
      </c>
      <c r="D414" t="s">
        <v>18</v>
      </c>
      <c r="E414" t="s">
        <v>11</v>
      </c>
      <c r="F414" t="s">
        <v>8</v>
      </c>
      <c r="G414" s="7">
        <v>8302.5</v>
      </c>
      <c r="H414" s="7">
        <v>5535</v>
      </c>
      <c r="I414" s="8">
        <f>ventas[[#This Row],[Ingresos]]-ventas[[#This Row],[Gastos]]</f>
        <v>2767.5</v>
      </c>
    </row>
    <row r="415" spans="1:9" x14ac:dyDescent="0.25">
      <c r="A415" s="1">
        <v>44112</v>
      </c>
      <c r="B415" s="10">
        <f>MONTH(ventas[[#This Row],[Fecha]])</f>
        <v>10</v>
      </c>
      <c r="C415" s="10">
        <f>YEAR(ventas[[#This Row],[Fecha]])</f>
        <v>2020</v>
      </c>
      <c r="D415" t="s">
        <v>19</v>
      </c>
      <c r="E415" t="s">
        <v>7</v>
      </c>
      <c r="F415" t="s">
        <v>12</v>
      </c>
      <c r="G415" s="7">
        <v>1758864.2400000002</v>
      </c>
      <c r="H415" s="7">
        <v>1361025.9000000001</v>
      </c>
      <c r="I415" s="8">
        <f>ventas[[#This Row],[Ingresos]]-ventas[[#This Row],[Gastos]]</f>
        <v>397838.34000000008</v>
      </c>
    </row>
    <row r="416" spans="1:9" x14ac:dyDescent="0.25">
      <c r="A416" s="1">
        <v>44112</v>
      </c>
      <c r="B416" s="10">
        <f>MONTH(ventas[[#This Row],[Fecha]])</f>
        <v>10</v>
      </c>
      <c r="C416" s="10">
        <f>YEAR(ventas[[#This Row],[Fecha]])</f>
        <v>2020</v>
      </c>
      <c r="D416" t="s">
        <v>18</v>
      </c>
      <c r="E416" t="s">
        <v>9</v>
      </c>
      <c r="F416" t="s">
        <v>12</v>
      </c>
      <c r="G416" s="7">
        <v>467375.83200000005</v>
      </c>
      <c r="H416" s="7">
        <v>394538.04000000004</v>
      </c>
      <c r="I416" s="8">
        <f>ventas[[#This Row],[Ingresos]]-ventas[[#This Row],[Gastos]]</f>
        <v>72837.792000000016</v>
      </c>
    </row>
    <row r="417" spans="1:9" x14ac:dyDescent="0.25">
      <c r="A417" s="1">
        <v>44112</v>
      </c>
      <c r="B417" s="10">
        <f>MONTH(ventas[[#This Row],[Fecha]])</f>
        <v>10</v>
      </c>
      <c r="C417" s="10">
        <f>YEAR(ventas[[#This Row],[Fecha]])</f>
        <v>2020</v>
      </c>
      <c r="D417" t="s">
        <v>16</v>
      </c>
      <c r="E417" t="s">
        <v>7</v>
      </c>
      <c r="F417" t="s">
        <v>17</v>
      </c>
      <c r="G417" s="7">
        <v>92210.348160000009</v>
      </c>
      <c r="H417" s="7">
        <v>74363.184000000008</v>
      </c>
      <c r="I417" s="8">
        <f>ventas[[#This Row],[Ingresos]]-ventas[[#This Row],[Gastos]]</f>
        <v>17847.16416</v>
      </c>
    </row>
    <row r="418" spans="1:9" x14ac:dyDescent="0.25">
      <c r="A418" s="1">
        <v>44113</v>
      </c>
      <c r="B418" s="10">
        <f>MONTH(ventas[[#This Row],[Fecha]])</f>
        <v>10</v>
      </c>
      <c r="C418" s="10">
        <f>YEAR(ventas[[#This Row],[Fecha]])</f>
        <v>2020</v>
      </c>
      <c r="D418" t="s">
        <v>19</v>
      </c>
      <c r="E418" t="s">
        <v>9</v>
      </c>
      <c r="F418" t="s">
        <v>8</v>
      </c>
      <c r="G418" s="7">
        <v>8830.619999999999</v>
      </c>
      <c r="H418" s="7">
        <v>6399</v>
      </c>
      <c r="I418" s="8">
        <f>ventas[[#This Row],[Ingresos]]-ventas[[#This Row],[Gastos]]</f>
        <v>2431.619999999999</v>
      </c>
    </row>
    <row r="419" spans="1:9" x14ac:dyDescent="0.25">
      <c r="A419" s="1">
        <v>44116</v>
      </c>
      <c r="B419" s="10">
        <f>MONTH(ventas[[#This Row],[Fecha]])</f>
        <v>10</v>
      </c>
      <c r="C419" s="10">
        <f>YEAR(ventas[[#This Row],[Fecha]])</f>
        <v>2020</v>
      </c>
      <c r="D419" t="s">
        <v>6</v>
      </c>
      <c r="E419" t="s">
        <v>7</v>
      </c>
      <c r="F419" t="s">
        <v>8</v>
      </c>
      <c r="G419" s="7">
        <v>18380.924999999999</v>
      </c>
      <c r="H419" s="7">
        <v>14085</v>
      </c>
      <c r="I419" s="8">
        <f>ventas[[#This Row],[Ingresos]]-ventas[[#This Row],[Gastos]]</f>
        <v>4295.9249999999993</v>
      </c>
    </row>
    <row r="420" spans="1:9" x14ac:dyDescent="0.25">
      <c r="A420" s="1">
        <v>44116</v>
      </c>
      <c r="B420" s="10">
        <f>MONTH(ventas[[#This Row],[Fecha]])</f>
        <v>10</v>
      </c>
      <c r="C420" s="10">
        <f>YEAR(ventas[[#This Row],[Fecha]])</f>
        <v>2020</v>
      </c>
      <c r="D420" t="s">
        <v>6</v>
      </c>
      <c r="E420" t="s">
        <v>20</v>
      </c>
      <c r="F420" t="s">
        <v>10</v>
      </c>
      <c r="G420" s="7">
        <v>129872.59615384617</v>
      </c>
      <c r="H420" s="7">
        <v>108054</v>
      </c>
      <c r="I420" s="8">
        <f>ventas[[#This Row],[Ingresos]]-ventas[[#This Row],[Gastos]]</f>
        <v>21818.596153846171</v>
      </c>
    </row>
    <row r="421" spans="1:9" x14ac:dyDescent="0.25">
      <c r="A421" s="1">
        <v>44116</v>
      </c>
      <c r="B421" s="10">
        <f>MONTH(ventas[[#This Row],[Fecha]])</f>
        <v>10</v>
      </c>
      <c r="C421" s="10">
        <f>YEAR(ventas[[#This Row],[Fecha]])</f>
        <v>2020</v>
      </c>
      <c r="D421" t="s">
        <v>19</v>
      </c>
      <c r="E421" t="s">
        <v>11</v>
      </c>
      <c r="F421" t="s">
        <v>12</v>
      </c>
      <c r="G421" s="7">
        <v>638637.30000000005</v>
      </c>
      <c r="H421" s="7">
        <v>474416.27999999997</v>
      </c>
      <c r="I421" s="8">
        <f>ventas[[#This Row],[Ingresos]]-ventas[[#This Row],[Gastos]]</f>
        <v>164221.02000000008</v>
      </c>
    </row>
    <row r="422" spans="1:9" x14ac:dyDescent="0.25">
      <c r="A422" s="1">
        <v>44116</v>
      </c>
      <c r="B422" s="10">
        <f>MONTH(ventas[[#This Row],[Fecha]])</f>
        <v>10</v>
      </c>
      <c r="C422" s="10">
        <f>YEAR(ventas[[#This Row],[Fecha]])</f>
        <v>2020</v>
      </c>
      <c r="D422" t="s">
        <v>18</v>
      </c>
      <c r="E422" t="s">
        <v>7</v>
      </c>
      <c r="F422" t="s">
        <v>12</v>
      </c>
      <c r="G422" s="7">
        <v>12459.555</v>
      </c>
      <c r="H422" s="7">
        <v>7329.1500000000005</v>
      </c>
      <c r="I422" s="8">
        <f>ventas[[#This Row],[Ingresos]]-ventas[[#This Row],[Gastos]]</f>
        <v>5130.4049999999997</v>
      </c>
    </row>
    <row r="423" spans="1:9" x14ac:dyDescent="0.25">
      <c r="A423" s="1">
        <v>44116</v>
      </c>
      <c r="B423" s="10">
        <f>MONTH(ventas[[#This Row],[Fecha]])</f>
        <v>10</v>
      </c>
      <c r="C423" s="10">
        <f>YEAR(ventas[[#This Row],[Fecha]])</f>
        <v>2020</v>
      </c>
      <c r="D423" t="s">
        <v>13</v>
      </c>
      <c r="E423" t="s">
        <v>11</v>
      </c>
      <c r="F423" t="s">
        <v>15</v>
      </c>
      <c r="G423" s="7">
        <v>157734</v>
      </c>
      <c r="H423" s="7">
        <v>142875</v>
      </c>
      <c r="I423" s="8">
        <f>ventas[[#This Row],[Ingresos]]-ventas[[#This Row],[Gastos]]</f>
        <v>14859</v>
      </c>
    </row>
    <row r="424" spans="1:9" x14ac:dyDescent="0.25">
      <c r="A424" s="1">
        <v>44116</v>
      </c>
      <c r="B424" s="10">
        <f>MONTH(ventas[[#This Row],[Fecha]])</f>
        <v>10</v>
      </c>
      <c r="C424" s="10">
        <f>YEAR(ventas[[#This Row],[Fecha]])</f>
        <v>2020</v>
      </c>
      <c r="D424" t="s">
        <v>18</v>
      </c>
      <c r="E424" t="s">
        <v>7</v>
      </c>
      <c r="F424" t="s">
        <v>15</v>
      </c>
      <c r="G424" s="7">
        <v>200707.20000000001</v>
      </c>
      <c r="H424" s="7">
        <v>181800</v>
      </c>
      <c r="I424" s="8">
        <f>ventas[[#This Row],[Ingresos]]-ventas[[#This Row],[Gastos]]</f>
        <v>18907.200000000012</v>
      </c>
    </row>
    <row r="425" spans="1:9" x14ac:dyDescent="0.25">
      <c r="A425" s="1">
        <v>44117</v>
      </c>
      <c r="B425" s="10">
        <f>MONTH(ventas[[#This Row],[Fecha]])</f>
        <v>10</v>
      </c>
      <c r="C425" s="10">
        <f>YEAR(ventas[[#This Row],[Fecha]])</f>
        <v>2020</v>
      </c>
      <c r="D425" t="s">
        <v>18</v>
      </c>
      <c r="E425" t="s">
        <v>20</v>
      </c>
      <c r="F425" t="s">
        <v>12</v>
      </c>
      <c r="G425" s="7">
        <v>413459.424</v>
      </c>
      <c r="H425" s="7">
        <v>319938.84000000003</v>
      </c>
      <c r="I425" s="8">
        <f>ventas[[#This Row],[Ingresos]]-ventas[[#This Row],[Gastos]]</f>
        <v>93520.583999999973</v>
      </c>
    </row>
    <row r="426" spans="1:9" x14ac:dyDescent="0.25">
      <c r="A426" s="1">
        <v>44117</v>
      </c>
      <c r="B426" s="10">
        <f>MONTH(ventas[[#This Row],[Fecha]])</f>
        <v>10</v>
      </c>
      <c r="C426" s="10">
        <f>YEAR(ventas[[#This Row],[Fecha]])</f>
        <v>2020</v>
      </c>
      <c r="D426" t="s">
        <v>6</v>
      </c>
      <c r="E426" t="s">
        <v>9</v>
      </c>
      <c r="F426" t="s">
        <v>15</v>
      </c>
      <c r="G426" s="7">
        <v>775287.9360000001</v>
      </c>
      <c r="H426" s="7">
        <v>751248</v>
      </c>
      <c r="I426" s="8">
        <f>ventas[[#This Row],[Ingresos]]-ventas[[#This Row],[Gastos]]</f>
        <v>24039.936000000103</v>
      </c>
    </row>
    <row r="427" spans="1:9" x14ac:dyDescent="0.25">
      <c r="A427" s="1">
        <v>44117</v>
      </c>
      <c r="B427" s="10">
        <f>MONTH(ventas[[#This Row],[Fecha]])</f>
        <v>10</v>
      </c>
      <c r="C427" s="10">
        <f>YEAR(ventas[[#This Row],[Fecha]])</f>
        <v>2020</v>
      </c>
      <c r="D427" t="s">
        <v>16</v>
      </c>
      <c r="E427" t="s">
        <v>9</v>
      </c>
      <c r="F427" t="s">
        <v>17</v>
      </c>
      <c r="G427" s="7">
        <v>11166.119999999999</v>
      </c>
      <c r="H427" s="7">
        <v>8545.5</v>
      </c>
      <c r="I427" s="8">
        <f>ventas[[#This Row],[Ingresos]]-ventas[[#This Row],[Gastos]]</f>
        <v>2620.619999999999</v>
      </c>
    </row>
    <row r="428" spans="1:9" x14ac:dyDescent="0.25">
      <c r="A428" s="1">
        <v>44118</v>
      </c>
      <c r="B428" s="10">
        <f>MONTH(ventas[[#This Row],[Fecha]])</f>
        <v>10</v>
      </c>
      <c r="C428" s="10">
        <f>YEAR(ventas[[#This Row],[Fecha]])</f>
        <v>2020</v>
      </c>
      <c r="D428" t="s">
        <v>16</v>
      </c>
      <c r="E428" t="s">
        <v>11</v>
      </c>
      <c r="F428" t="s">
        <v>12</v>
      </c>
      <c r="G428" s="7">
        <v>33078.239999999998</v>
      </c>
      <c r="H428" s="7">
        <v>17784</v>
      </c>
      <c r="I428" s="8">
        <f>ventas[[#This Row],[Ingresos]]-ventas[[#This Row],[Gastos]]</f>
        <v>15294.239999999998</v>
      </c>
    </row>
    <row r="429" spans="1:9" x14ac:dyDescent="0.25">
      <c r="A429" s="1">
        <v>44119</v>
      </c>
      <c r="B429" s="10">
        <f>MONTH(ventas[[#This Row],[Fecha]])</f>
        <v>10</v>
      </c>
      <c r="C429" s="10">
        <f>YEAR(ventas[[#This Row],[Fecha]])</f>
        <v>2020</v>
      </c>
      <c r="D429" t="s">
        <v>13</v>
      </c>
      <c r="E429" t="s">
        <v>14</v>
      </c>
      <c r="F429" t="s">
        <v>8</v>
      </c>
      <c r="G429" s="7">
        <v>53696.390400000011</v>
      </c>
      <c r="H429" s="7">
        <v>37289.160000000003</v>
      </c>
      <c r="I429" s="8">
        <f>ventas[[#This Row],[Ingresos]]-ventas[[#This Row],[Gastos]]</f>
        <v>16407.230400000008</v>
      </c>
    </row>
    <row r="430" spans="1:9" x14ac:dyDescent="0.25">
      <c r="A430" s="1">
        <v>44119</v>
      </c>
      <c r="B430" s="10">
        <f>MONTH(ventas[[#This Row],[Fecha]])</f>
        <v>10</v>
      </c>
      <c r="C430" s="10">
        <f>YEAR(ventas[[#This Row],[Fecha]])</f>
        <v>2020</v>
      </c>
      <c r="D430" t="s">
        <v>18</v>
      </c>
      <c r="E430" t="s">
        <v>14</v>
      </c>
      <c r="F430" t="s">
        <v>12</v>
      </c>
      <c r="G430" s="7">
        <v>16229.611440000001</v>
      </c>
      <c r="H430" s="7">
        <v>12600.630000000001</v>
      </c>
      <c r="I430" s="8">
        <f>ventas[[#This Row],[Ingresos]]-ventas[[#This Row],[Gastos]]</f>
        <v>3628.9814399999996</v>
      </c>
    </row>
    <row r="431" spans="1:9" x14ac:dyDescent="0.25">
      <c r="A431" s="1">
        <v>44120</v>
      </c>
      <c r="B431" s="10">
        <f>MONTH(ventas[[#This Row],[Fecha]])</f>
        <v>10</v>
      </c>
      <c r="C431" s="10">
        <f>YEAR(ventas[[#This Row],[Fecha]])</f>
        <v>2020</v>
      </c>
      <c r="D431" t="s">
        <v>19</v>
      </c>
      <c r="E431" t="s">
        <v>11</v>
      </c>
      <c r="F431" t="s">
        <v>10</v>
      </c>
      <c r="G431" s="7">
        <v>289533.4615384615</v>
      </c>
      <c r="H431" s="7">
        <v>245808</v>
      </c>
      <c r="I431" s="8">
        <f>ventas[[#This Row],[Ingresos]]-ventas[[#This Row],[Gastos]]</f>
        <v>43725.461538461503</v>
      </c>
    </row>
    <row r="432" spans="1:9" x14ac:dyDescent="0.25">
      <c r="A432" s="1">
        <v>44120</v>
      </c>
      <c r="B432" s="10">
        <f>MONTH(ventas[[#This Row],[Fecha]])</f>
        <v>10</v>
      </c>
      <c r="C432" s="10">
        <f>YEAR(ventas[[#This Row],[Fecha]])</f>
        <v>2020</v>
      </c>
      <c r="D432" t="s">
        <v>19</v>
      </c>
      <c r="E432" t="s">
        <v>14</v>
      </c>
      <c r="F432" t="s">
        <v>15</v>
      </c>
      <c r="G432" s="7">
        <v>588859.20000000007</v>
      </c>
      <c r="H432" s="7">
        <v>570600</v>
      </c>
      <c r="I432" s="8">
        <f>ventas[[#This Row],[Ingresos]]-ventas[[#This Row],[Gastos]]</f>
        <v>18259.20000000007</v>
      </c>
    </row>
    <row r="433" spans="1:9" x14ac:dyDescent="0.25">
      <c r="A433" s="1">
        <v>44121</v>
      </c>
      <c r="B433" s="10">
        <f>MONTH(ventas[[#This Row],[Fecha]])</f>
        <v>10</v>
      </c>
      <c r="C433" s="10">
        <f>YEAR(ventas[[#This Row],[Fecha]])</f>
        <v>2020</v>
      </c>
      <c r="D433" t="s">
        <v>18</v>
      </c>
      <c r="E433" t="s">
        <v>7</v>
      </c>
      <c r="F433" t="s">
        <v>10</v>
      </c>
      <c r="G433" s="7">
        <v>259865.71875</v>
      </c>
      <c r="H433" s="7">
        <v>218392.2</v>
      </c>
      <c r="I433" s="8">
        <f>ventas[[#This Row],[Ingresos]]-ventas[[#This Row],[Gastos]]</f>
        <v>41473.518749999988</v>
      </c>
    </row>
    <row r="434" spans="1:9" x14ac:dyDescent="0.25">
      <c r="A434" s="1">
        <v>44122</v>
      </c>
      <c r="B434" s="10">
        <f>MONTH(ventas[[#This Row],[Fecha]])</f>
        <v>10</v>
      </c>
      <c r="C434" s="10">
        <f>YEAR(ventas[[#This Row],[Fecha]])</f>
        <v>2020</v>
      </c>
      <c r="D434" t="s">
        <v>18</v>
      </c>
      <c r="E434" t="s">
        <v>11</v>
      </c>
      <c r="F434" t="s">
        <v>17</v>
      </c>
      <c r="G434" s="7">
        <v>27065.232</v>
      </c>
      <c r="H434" s="7">
        <v>23603.4</v>
      </c>
      <c r="I434" s="8">
        <f>ventas[[#This Row],[Ingresos]]-ventas[[#This Row],[Gastos]]</f>
        <v>3461.8319999999985</v>
      </c>
    </row>
    <row r="435" spans="1:9" x14ac:dyDescent="0.25">
      <c r="A435" s="1">
        <v>44123</v>
      </c>
      <c r="B435" s="10">
        <f>MONTH(ventas[[#This Row],[Fecha]])</f>
        <v>10</v>
      </c>
      <c r="C435" s="10">
        <f>YEAR(ventas[[#This Row],[Fecha]])</f>
        <v>2020</v>
      </c>
      <c r="D435" t="s">
        <v>18</v>
      </c>
      <c r="E435" t="s">
        <v>9</v>
      </c>
      <c r="F435" t="s">
        <v>12</v>
      </c>
      <c r="G435" s="7">
        <v>273319.2</v>
      </c>
      <c r="H435" s="7">
        <v>230724</v>
      </c>
      <c r="I435" s="8">
        <f>ventas[[#This Row],[Ingresos]]-ventas[[#This Row],[Gastos]]</f>
        <v>42595.200000000012</v>
      </c>
    </row>
    <row r="436" spans="1:9" x14ac:dyDescent="0.25">
      <c r="A436" s="1">
        <v>44123</v>
      </c>
      <c r="B436" s="10">
        <f>MONTH(ventas[[#This Row],[Fecha]])</f>
        <v>10</v>
      </c>
      <c r="C436" s="10">
        <f>YEAR(ventas[[#This Row],[Fecha]])</f>
        <v>2020</v>
      </c>
      <c r="D436" t="s">
        <v>13</v>
      </c>
      <c r="E436" t="s">
        <v>20</v>
      </c>
      <c r="F436" t="s">
        <v>12</v>
      </c>
      <c r="G436" s="7">
        <v>28552.078800000003</v>
      </c>
      <c r="H436" s="7">
        <v>15350.580000000002</v>
      </c>
      <c r="I436" s="8">
        <f>ventas[[#This Row],[Ingresos]]-ventas[[#This Row],[Gastos]]</f>
        <v>13201.498800000001</v>
      </c>
    </row>
    <row r="437" spans="1:9" x14ac:dyDescent="0.25">
      <c r="A437" s="1">
        <v>44125</v>
      </c>
      <c r="B437" s="10">
        <f>MONTH(ventas[[#This Row],[Fecha]])</f>
        <v>10</v>
      </c>
      <c r="C437" s="10">
        <f>YEAR(ventas[[#This Row],[Fecha]])</f>
        <v>2020</v>
      </c>
      <c r="D437" t="s">
        <v>13</v>
      </c>
      <c r="E437" t="s">
        <v>20</v>
      </c>
      <c r="F437" t="s">
        <v>12</v>
      </c>
      <c r="G437" s="7">
        <v>6849.4734000000008</v>
      </c>
      <c r="H437" s="7">
        <v>5149.9799999999996</v>
      </c>
      <c r="I437" s="8">
        <f>ventas[[#This Row],[Ingresos]]-ventas[[#This Row],[Gastos]]</f>
        <v>1699.4934000000012</v>
      </c>
    </row>
    <row r="438" spans="1:9" x14ac:dyDescent="0.25">
      <c r="A438" s="1">
        <v>44125</v>
      </c>
      <c r="B438" s="10">
        <f>MONTH(ventas[[#This Row],[Fecha]])</f>
        <v>10</v>
      </c>
      <c r="C438" s="10">
        <f>YEAR(ventas[[#This Row],[Fecha]])</f>
        <v>2020</v>
      </c>
      <c r="D438" t="s">
        <v>13</v>
      </c>
      <c r="E438" t="s">
        <v>9</v>
      </c>
      <c r="F438" t="s">
        <v>12</v>
      </c>
      <c r="G438" s="7">
        <v>29584.245599999998</v>
      </c>
      <c r="H438" s="7">
        <v>16255.080000000002</v>
      </c>
      <c r="I438" s="8">
        <f>ventas[[#This Row],[Ingresos]]-ventas[[#This Row],[Gastos]]</f>
        <v>13329.165599999997</v>
      </c>
    </row>
    <row r="439" spans="1:9" x14ac:dyDescent="0.25">
      <c r="A439" s="1">
        <v>44125</v>
      </c>
      <c r="B439" s="10">
        <f>MONTH(ventas[[#This Row],[Fecha]])</f>
        <v>10</v>
      </c>
      <c r="C439" s="10">
        <f>YEAR(ventas[[#This Row],[Fecha]])</f>
        <v>2020</v>
      </c>
      <c r="D439" t="s">
        <v>6</v>
      </c>
      <c r="E439" t="s">
        <v>9</v>
      </c>
      <c r="F439" t="s">
        <v>17</v>
      </c>
      <c r="G439" s="7">
        <v>27194.400000000001</v>
      </c>
      <c r="H439" s="7">
        <v>20395.8</v>
      </c>
      <c r="I439" s="8">
        <f>ventas[[#This Row],[Ingresos]]-ventas[[#This Row],[Gastos]]</f>
        <v>6798.6000000000022</v>
      </c>
    </row>
    <row r="440" spans="1:9" x14ac:dyDescent="0.25">
      <c r="A440" s="1">
        <v>44126</v>
      </c>
      <c r="B440" s="10">
        <f>MONTH(ventas[[#This Row],[Fecha]])</f>
        <v>10</v>
      </c>
      <c r="C440" s="10">
        <f>YEAR(ventas[[#This Row],[Fecha]])</f>
        <v>2020</v>
      </c>
      <c r="D440" t="s">
        <v>16</v>
      </c>
      <c r="E440" t="s">
        <v>7</v>
      </c>
      <c r="F440" t="s">
        <v>8</v>
      </c>
      <c r="G440" s="7">
        <v>154034.66250000001</v>
      </c>
      <c r="H440" s="7">
        <v>120811.5</v>
      </c>
      <c r="I440" s="8">
        <f>ventas[[#This Row],[Ingresos]]-ventas[[#This Row],[Gastos]]</f>
        <v>33223.162500000006</v>
      </c>
    </row>
    <row r="441" spans="1:9" x14ac:dyDescent="0.25">
      <c r="A441" s="1">
        <v>44126</v>
      </c>
      <c r="B441" s="10">
        <f>MONTH(ventas[[#This Row],[Fecha]])</f>
        <v>10</v>
      </c>
      <c r="C441" s="10">
        <f>YEAR(ventas[[#This Row],[Fecha]])</f>
        <v>2020</v>
      </c>
      <c r="D441" t="s">
        <v>18</v>
      </c>
      <c r="E441" t="s">
        <v>7</v>
      </c>
      <c r="F441" t="s">
        <v>10</v>
      </c>
      <c r="G441" s="7">
        <v>195112.29375000001</v>
      </c>
      <c r="H441" s="7">
        <v>163973.16</v>
      </c>
      <c r="I441" s="8">
        <f>ventas[[#This Row],[Ingresos]]-ventas[[#This Row],[Gastos]]</f>
        <v>31139.133750000008</v>
      </c>
    </row>
    <row r="442" spans="1:9" x14ac:dyDescent="0.25">
      <c r="A442" s="1">
        <v>44126</v>
      </c>
      <c r="B442" s="10">
        <f>MONTH(ventas[[#This Row],[Fecha]])</f>
        <v>10</v>
      </c>
      <c r="C442" s="10">
        <f>YEAR(ventas[[#This Row],[Fecha]])</f>
        <v>2020</v>
      </c>
      <c r="D442" t="s">
        <v>16</v>
      </c>
      <c r="E442" t="s">
        <v>14</v>
      </c>
      <c r="F442" t="s">
        <v>10</v>
      </c>
      <c r="G442" s="7">
        <v>817817.1490384615</v>
      </c>
      <c r="H442" s="7">
        <v>764521.20000000007</v>
      </c>
      <c r="I442" s="8">
        <f>ventas[[#This Row],[Ingresos]]-ventas[[#This Row],[Gastos]]</f>
        <v>53295.949038461433</v>
      </c>
    </row>
    <row r="443" spans="1:9" x14ac:dyDescent="0.25">
      <c r="A443" s="1">
        <v>44127</v>
      </c>
      <c r="B443" s="10">
        <f>MONTH(ventas[[#This Row],[Fecha]])</f>
        <v>10</v>
      </c>
      <c r="C443" s="10">
        <f>YEAR(ventas[[#This Row],[Fecha]])</f>
        <v>2020</v>
      </c>
      <c r="D443" t="s">
        <v>16</v>
      </c>
      <c r="E443" t="s">
        <v>14</v>
      </c>
      <c r="F443" t="s">
        <v>12</v>
      </c>
      <c r="G443" s="7">
        <v>606617.424</v>
      </c>
      <c r="H443" s="7">
        <v>484548.48</v>
      </c>
      <c r="I443" s="8">
        <f>ventas[[#This Row],[Ingresos]]-ventas[[#This Row],[Gastos]]</f>
        <v>122068.94400000002</v>
      </c>
    </row>
    <row r="444" spans="1:9" x14ac:dyDescent="0.25">
      <c r="A444" s="1">
        <v>44127</v>
      </c>
      <c r="B444" s="10">
        <f>MONTH(ventas[[#This Row],[Fecha]])</f>
        <v>10</v>
      </c>
      <c r="C444" s="10">
        <f>YEAR(ventas[[#This Row],[Fecha]])</f>
        <v>2020</v>
      </c>
      <c r="D444" t="s">
        <v>19</v>
      </c>
      <c r="E444" t="s">
        <v>14</v>
      </c>
      <c r="F444" t="s">
        <v>15</v>
      </c>
      <c r="G444" s="7">
        <v>92517.390000000014</v>
      </c>
      <c r="H444" s="7">
        <v>78671.25</v>
      </c>
      <c r="I444" s="8">
        <f>ventas[[#This Row],[Ingresos]]-ventas[[#This Row],[Gastos]]</f>
        <v>13846.140000000014</v>
      </c>
    </row>
    <row r="445" spans="1:9" x14ac:dyDescent="0.25">
      <c r="A445" s="1">
        <v>44128</v>
      </c>
      <c r="B445" s="10">
        <f>MONTH(ventas[[#This Row],[Fecha]])</f>
        <v>10</v>
      </c>
      <c r="C445" s="10">
        <f>YEAR(ventas[[#This Row],[Fecha]])</f>
        <v>2020</v>
      </c>
      <c r="D445" t="s">
        <v>6</v>
      </c>
      <c r="E445" t="s">
        <v>20</v>
      </c>
      <c r="F445" t="s">
        <v>10</v>
      </c>
      <c r="G445" s="7">
        <v>252960.14423076925</v>
      </c>
      <c r="H445" s="7">
        <v>216972</v>
      </c>
      <c r="I445" s="8">
        <f>ventas[[#This Row],[Ingresos]]-ventas[[#This Row],[Gastos]]</f>
        <v>35988.144230769249</v>
      </c>
    </row>
    <row r="446" spans="1:9" x14ac:dyDescent="0.25">
      <c r="A446" s="1">
        <v>44128</v>
      </c>
      <c r="B446" s="10">
        <f>MONTH(ventas[[#This Row],[Fecha]])</f>
        <v>10</v>
      </c>
      <c r="C446" s="10">
        <f>YEAR(ventas[[#This Row],[Fecha]])</f>
        <v>2020</v>
      </c>
      <c r="D446" t="s">
        <v>13</v>
      </c>
      <c r="E446" t="s">
        <v>7</v>
      </c>
      <c r="F446" t="s">
        <v>10</v>
      </c>
      <c r="G446" s="7">
        <v>222325.06153846154</v>
      </c>
      <c r="H446" s="7">
        <v>188749.44</v>
      </c>
      <c r="I446" s="8">
        <f>ventas[[#This Row],[Ingresos]]-ventas[[#This Row],[Gastos]]</f>
        <v>33575.621538461535</v>
      </c>
    </row>
    <row r="447" spans="1:9" x14ac:dyDescent="0.25">
      <c r="A447" s="1">
        <v>44128</v>
      </c>
      <c r="B447" s="10">
        <f>MONTH(ventas[[#This Row],[Fecha]])</f>
        <v>10</v>
      </c>
      <c r="C447" s="10">
        <f>YEAR(ventas[[#This Row],[Fecha]])</f>
        <v>2020</v>
      </c>
      <c r="D447" t="s">
        <v>6</v>
      </c>
      <c r="E447" t="s">
        <v>20</v>
      </c>
      <c r="F447" t="s">
        <v>12</v>
      </c>
      <c r="G447" s="7">
        <v>47018.700000000004</v>
      </c>
      <c r="H447" s="7">
        <v>26415</v>
      </c>
      <c r="I447" s="8">
        <f>ventas[[#This Row],[Ingresos]]-ventas[[#This Row],[Gastos]]</f>
        <v>20603.700000000004</v>
      </c>
    </row>
    <row r="448" spans="1:9" x14ac:dyDescent="0.25">
      <c r="A448" s="1">
        <v>44128</v>
      </c>
      <c r="B448" s="10">
        <f>MONTH(ventas[[#This Row],[Fecha]])</f>
        <v>10</v>
      </c>
      <c r="C448" s="10">
        <f>YEAR(ventas[[#This Row],[Fecha]])</f>
        <v>2020</v>
      </c>
      <c r="D448" t="s">
        <v>16</v>
      </c>
      <c r="E448" t="s">
        <v>20</v>
      </c>
      <c r="F448" t="s">
        <v>15</v>
      </c>
      <c r="G448" s="7">
        <v>1699625.5920000002</v>
      </c>
      <c r="H448" s="7">
        <v>1522962</v>
      </c>
      <c r="I448" s="8">
        <f>ventas[[#This Row],[Ingresos]]-ventas[[#This Row],[Gastos]]</f>
        <v>176663.59200000018</v>
      </c>
    </row>
    <row r="449" spans="1:9" x14ac:dyDescent="0.25">
      <c r="A449" s="1">
        <v>44128</v>
      </c>
      <c r="B449" s="10">
        <f>MONTH(ventas[[#This Row],[Fecha]])</f>
        <v>10</v>
      </c>
      <c r="C449" s="10">
        <f>YEAR(ventas[[#This Row],[Fecha]])</f>
        <v>2020</v>
      </c>
      <c r="D449" t="s">
        <v>19</v>
      </c>
      <c r="E449" t="s">
        <v>9</v>
      </c>
      <c r="F449" t="s">
        <v>17</v>
      </c>
      <c r="G449" s="7">
        <v>24475.651200000004</v>
      </c>
      <c r="H449" s="7">
        <v>20172.239999999998</v>
      </c>
      <c r="I449" s="8">
        <f>ventas[[#This Row],[Ingresos]]-ventas[[#This Row],[Gastos]]</f>
        <v>4303.4112000000059</v>
      </c>
    </row>
    <row r="450" spans="1:9" x14ac:dyDescent="0.25">
      <c r="A450" s="1">
        <v>44129</v>
      </c>
      <c r="B450" s="10">
        <f>MONTH(ventas[[#This Row],[Fecha]])</f>
        <v>10</v>
      </c>
      <c r="C450" s="10">
        <f>YEAR(ventas[[#This Row],[Fecha]])</f>
        <v>2020</v>
      </c>
      <c r="D450" t="s">
        <v>16</v>
      </c>
      <c r="E450" t="s">
        <v>11</v>
      </c>
      <c r="F450" t="s">
        <v>10</v>
      </c>
      <c r="G450" s="7">
        <v>152308.60961538463</v>
      </c>
      <c r="H450" s="7">
        <v>142382.88</v>
      </c>
      <c r="I450" s="8">
        <f>ventas[[#This Row],[Ingresos]]-ventas[[#This Row],[Gastos]]</f>
        <v>9925.7296153846255</v>
      </c>
    </row>
    <row r="451" spans="1:9" x14ac:dyDescent="0.25">
      <c r="A451" s="1">
        <v>44129</v>
      </c>
      <c r="B451" s="10">
        <f>MONTH(ventas[[#This Row],[Fecha]])</f>
        <v>10</v>
      </c>
      <c r="C451" s="10">
        <f>YEAR(ventas[[#This Row],[Fecha]])</f>
        <v>2020</v>
      </c>
      <c r="D451" t="s">
        <v>6</v>
      </c>
      <c r="E451" t="s">
        <v>7</v>
      </c>
      <c r="F451" t="s">
        <v>17</v>
      </c>
      <c r="G451" s="7">
        <v>20637.936000000002</v>
      </c>
      <c r="H451" s="7">
        <v>17998.2</v>
      </c>
      <c r="I451" s="8">
        <f>ventas[[#This Row],[Ingresos]]-ventas[[#This Row],[Gastos]]</f>
        <v>2639.7360000000008</v>
      </c>
    </row>
    <row r="452" spans="1:9" x14ac:dyDescent="0.25">
      <c r="A452" s="1">
        <v>44132</v>
      </c>
      <c r="B452" s="10">
        <f>MONTH(ventas[[#This Row],[Fecha]])</f>
        <v>10</v>
      </c>
      <c r="C452" s="10">
        <f>YEAR(ventas[[#This Row],[Fecha]])</f>
        <v>2020</v>
      </c>
      <c r="D452" t="s">
        <v>18</v>
      </c>
      <c r="E452" t="s">
        <v>14</v>
      </c>
      <c r="F452" t="s">
        <v>10</v>
      </c>
      <c r="G452" s="7">
        <v>366187.5</v>
      </c>
      <c r="H452" s="7">
        <v>304668</v>
      </c>
      <c r="I452" s="8">
        <f>ventas[[#This Row],[Ingresos]]-ventas[[#This Row],[Gastos]]</f>
        <v>61519.5</v>
      </c>
    </row>
    <row r="453" spans="1:9" x14ac:dyDescent="0.25">
      <c r="A453" s="1">
        <v>44132</v>
      </c>
      <c r="B453" s="10">
        <f>MONTH(ventas[[#This Row],[Fecha]])</f>
        <v>10</v>
      </c>
      <c r="C453" s="10">
        <f>YEAR(ventas[[#This Row],[Fecha]])</f>
        <v>2020</v>
      </c>
      <c r="D453" t="s">
        <v>13</v>
      </c>
      <c r="E453" t="s">
        <v>14</v>
      </c>
      <c r="F453" t="s">
        <v>10</v>
      </c>
      <c r="G453" s="7">
        <v>272868.75</v>
      </c>
      <c r="H453" s="7">
        <v>231660</v>
      </c>
      <c r="I453" s="8">
        <f>ventas[[#This Row],[Ingresos]]-ventas[[#This Row],[Gastos]]</f>
        <v>41208.75</v>
      </c>
    </row>
    <row r="454" spans="1:9" x14ac:dyDescent="0.25">
      <c r="A454" s="1">
        <v>44132</v>
      </c>
      <c r="B454" s="10">
        <f>MONTH(ventas[[#This Row],[Fecha]])</f>
        <v>10</v>
      </c>
      <c r="C454" s="10">
        <f>YEAR(ventas[[#This Row],[Fecha]])</f>
        <v>2020</v>
      </c>
      <c r="D454" t="s">
        <v>6</v>
      </c>
      <c r="E454" t="s">
        <v>14</v>
      </c>
      <c r="F454" t="s">
        <v>17</v>
      </c>
      <c r="G454" s="7">
        <v>64337.846400000002</v>
      </c>
      <c r="H454" s="7">
        <v>51885.359999999993</v>
      </c>
      <c r="I454" s="8">
        <f>ventas[[#This Row],[Ingresos]]-ventas[[#This Row],[Gastos]]</f>
        <v>12452.486400000009</v>
      </c>
    </row>
    <row r="455" spans="1:9" x14ac:dyDescent="0.25">
      <c r="A455" s="1">
        <v>44132</v>
      </c>
      <c r="B455" s="10">
        <f>MONTH(ventas[[#This Row],[Fecha]])</f>
        <v>10</v>
      </c>
      <c r="C455" s="10">
        <f>YEAR(ventas[[#This Row],[Fecha]])</f>
        <v>2020</v>
      </c>
      <c r="D455" t="s">
        <v>18</v>
      </c>
      <c r="E455" t="s">
        <v>20</v>
      </c>
      <c r="F455" t="s">
        <v>17</v>
      </c>
      <c r="G455" s="7">
        <v>28072.98</v>
      </c>
      <c r="H455" s="7">
        <v>24482.25</v>
      </c>
      <c r="I455" s="8">
        <f>ventas[[#This Row],[Ingresos]]-ventas[[#This Row],[Gastos]]</f>
        <v>3590.7299999999996</v>
      </c>
    </row>
    <row r="456" spans="1:9" x14ac:dyDescent="0.25">
      <c r="A456" s="1">
        <v>44133</v>
      </c>
      <c r="B456" s="10">
        <f>MONTH(ventas[[#This Row],[Fecha]])</f>
        <v>10</v>
      </c>
      <c r="C456" s="10">
        <f>YEAR(ventas[[#This Row],[Fecha]])</f>
        <v>2020</v>
      </c>
      <c r="D456" t="s">
        <v>19</v>
      </c>
      <c r="E456" t="s">
        <v>20</v>
      </c>
      <c r="F456" t="s">
        <v>8</v>
      </c>
      <c r="G456" s="7">
        <v>11916.45</v>
      </c>
      <c r="H456" s="7">
        <v>8730</v>
      </c>
      <c r="I456" s="8">
        <f>ventas[[#This Row],[Ingresos]]-ventas[[#This Row],[Gastos]]</f>
        <v>3186.4500000000007</v>
      </c>
    </row>
    <row r="457" spans="1:9" x14ac:dyDescent="0.25">
      <c r="A457" s="1">
        <v>44134</v>
      </c>
      <c r="B457" s="10">
        <f>MONTH(ventas[[#This Row],[Fecha]])</f>
        <v>10</v>
      </c>
      <c r="C457" s="10">
        <f>YEAR(ventas[[#This Row],[Fecha]])</f>
        <v>2020</v>
      </c>
      <c r="D457" t="s">
        <v>19</v>
      </c>
      <c r="E457" t="s">
        <v>11</v>
      </c>
      <c r="F457" t="s">
        <v>12</v>
      </c>
      <c r="G457" s="7">
        <v>1517.04</v>
      </c>
      <c r="H457" s="7">
        <v>1260</v>
      </c>
      <c r="I457" s="8">
        <f>ventas[[#This Row],[Ingresos]]-ventas[[#This Row],[Gastos]]</f>
        <v>257.03999999999996</v>
      </c>
    </row>
    <row r="458" spans="1:9" x14ac:dyDescent="0.25">
      <c r="A458" s="1">
        <v>44135</v>
      </c>
      <c r="B458" s="10">
        <f>MONTH(ventas[[#This Row],[Fecha]])</f>
        <v>10</v>
      </c>
      <c r="C458" s="10">
        <f>YEAR(ventas[[#This Row],[Fecha]])</f>
        <v>2020</v>
      </c>
      <c r="D458" t="s">
        <v>13</v>
      </c>
      <c r="E458" t="s">
        <v>11</v>
      </c>
      <c r="F458" t="s">
        <v>10</v>
      </c>
      <c r="G458" s="7">
        <v>285062.88461538462</v>
      </c>
      <c r="H458" s="7">
        <v>257796</v>
      </c>
      <c r="I458" s="8">
        <f>ventas[[#This Row],[Ingresos]]-ventas[[#This Row],[Gastos]]</f>
        <v>27266.884615384624</v>
      </c>
    </row>
    <row r="459" spans="1:9" x14ac:dyDescent="0.25">
      <c r="A459" s="1">
        <v>44135</v>
      </c>
      <c r="B459" s="10">
        <f>MONTH(ventas[[#This Row],[Fecha]])</f>
        <v>10</v>
      </c>
      <c r="C459" s="10">
        <f>YEAR(ventas[[#This Row],[Fecha]])</f>
        <v>2020</v>
      </c>
      <c r="D459" t="s">
        <v>19</v>
      </c>
      <c r="E459" t="s">
        <v>7</v>
      </c>
      <c r="F459" t="s">
        <v>10</v>
      </c>
      <c r="G459" s="7">
        <v>54815.192307692305</v>
      </c>
      <c r="H459" s="7">
        <v>53654.400000000001</v>
      </c>
      <c r="I459" s="8">
        <f>ventas[[#This Row],[Ingresos]]-ventas[[#This Row],[Gastos]]</f>
        <v>1160.7923076923034</v>
      </c>
    </row>
    <row r="460" spans="1:9" x14ac:dyDescent="0.25">
      <c r="A460" s="1">
        <v>44135</v>
      </c>
      <c r="B460" s="10">
        <f>MONTH(ventas[[#This Row],[Fecha]])</f>
        <v>10</v>
      </c>
      <c r="C460" s="10">
        <f>YEAR(ventas[[#This Row],[Fecha]])</f>
        <v>2020</v>
      </c>
      <c r="D460" t="s">
        <v>6</v>
      </c>
      <c r="E460" t="s">
        <v>11</v>
      </c>
      <c r="F460" t="s">
        <v>15</v>
      </c>
      <c r="G460" s="7">
        <v>4185548.6400000006</v>
      </c>
      <c r="H460" s="7">
        <v>3832920</v>
      </c>
      <c r="I460" s="8">
        <f>ventas[[#This Row],[Ingresos]]-ventas[[#This Row],[Gastos]]</f>
        <v>352628.6400000006</v>
      </c>
    </row>
    <row r="461" spans="1:9" x14ac:dyDescent="0.25">
      <c r="A461" s="1">
        <v>44136</v>
      </c>
      <c r="B461" s="10">
        <f>MONTH(ventas[[#This Row],[Fecha]])</f>
        <v>11</v>
      </c>
      <c r="C461" s="10">
        <f>YEAR(ventas[[#This Row],[Fecha]])</f>
        <v>2020</v>
      </c>
      <c r="D461" t="s">
        <v>19</v>
      </c>
      <c r="E461" t="s">
        <v>11</v>
      </c>
      <c r="F461" t="s">
        <v>17</v>
      </c>
      <c r="G461" s="7">
        <v>3963.6</v>
      </c>
      <c r="H461" s="7">
        <v>2972.7000000000003</v>
      </c>
      <c r="I461" s="8">
        <f>ventas[[#This Row],[Ingresos]]-ventas[[#This Row],[Gastos]]</f>
        <v>990.89999999999964</v>
      </c>
    </row>
    <row r="462" spans="1:9" x14ac:dyDescent="0.25">
      <c r="A462" s="1">
        <v>44137</v>
      </c>
      <c r="B462" s="10">
        <f>MONTH(ventas[[#This Row],[Fecha]])</f>
        <v>11</v>
      </c>
      <c r="C462" s="10">
        <f>YEAR(ventas[[#This Row],[Fecha]])</f>
        <v>2020</v>
      </c>
      <c r="D462" t="s">
        <v>19</v>
      </c>
      <c r="E462" t="s">
        <v>14</v>
      </c>
      <c r="F462" t="s">
        <v>15</v>
      </c>
      <c r="G462" s="7">
        <v>1593506.25</v>
      </c>
      <c r="H462" s="7">
        <v>1397812.5</v>
      </c>
      <c r="I462" s="8">
        <f>ventas[[#This Row],[Ingresos]]-ventas[[#This Row],[Gastos]]</f>
        <v>195693.75</v>
      </c>
    </row>
    <row r="463" spans="1:9" x14ac:dyDescent="0.25">
      <c r="A463" s="1">
        <v>44140</v>
      </c>
      <c r="B463" s="10">
        <f>MONTH(ventas[[#This Row],[Fecha]])</f>
        <v>11</v>
      </c>
      <c r="C463" s="10">
        <f>YEAR(ventas[[#This Row],[Fecha]])</f>
        <v>2020</v>
      </c>
      <c r="D463" t="s">
        <v>19</v>
      </c>
      <c r="E463" t="s">
        <v>9</v>
      </c>
      <c r="F463" t="s">
        <v>12</v>
      </c>
      <c r="G463" s="7">
        <v>8211.42</v>
      </c>
      <c r="H463" s="7">
        <v>6174</v>
      </c>
      <c r="I463" s="8">
        <f>ventas[[#This Row],[Ingresos]]-ventas[[#This Row],[Gastos]]</f>
        <v>2037.42</v>
      </c>
    </row>
    <row r="464" spans="1:9" x14ac:dyDescent="0.25">
      <c r="A464" s="1">
        <v>44140</v>
      </c>
      <c r="B464" s="10">
        <f>MONTH(ventas[[#This Row],[Fecha]])</f>
        <v>11</v>
      </c>
      <c r="C464" s="10">
        <f>YEAR(ventas[[#This Row],[Fecha]])</f>
        <v>2020</v>
      </c>
      <c r="D464" t="s">
        <v>19</v>
      </c>
      <c r="E464" t="s">
        <v>7</v>
      </c>
      <c r="F464" t="s">
        <v>12</v>
      </c>
      <c r="G464" s="7">
        <v>10859.94</v>
      </c>
      <c r="H464" s="7">
        <v>5967</v>
      </c>
      <c r="I464" s="8">
        <f>ventas[[#This Row],[Ingresos]]-ventas[[#This Row],[Gastos]]</f>
        <v>4892.9400000000005</v>
      </c>
    </row>
    <row r="465" spans="1:9" x14ac:dyDescent="0.25">
      <c r="A465" s="1">
        <v>44141</v>
      </c>
      <c r="B465" s="10">
        <f>MONTH(ventas[[#This Row],[Fecha]])</f>
        <v>11</v>
      </c>
      <c r="C465" s="10">
        <f>YEAR(ventas[[#This Row],[Fecha]])</f>
        <v>2020</v>
      </c>
      <c r="D465" t="s">
        <v>13</v>
      </c>
      <c r="E465" t="s">
        <v>20</v>
      </c>
      <c r="F465" t="s">
        <v>12</v>
      </c>
      <c r="G465" s="7">
        <v>18497.586240000001</v>
      </c>
      <c r="H465" s="7">
        <v>14361.480000000001</v>
      </c>
      <c r="I465" s="8">
        <f>ventas[[#This Row],[Ingresos]]-ventas[[#This Row],[Gastos]]</f>
        <v>4136.1062399999992</v>
      </c>
    </row>
    <row r="466" spans="1:9" x14ac:dyDescent="0.25">
      <c r="A466" s="1">
        <v>44142</v>
      </c>
      <c r="B466" s="10">
        <f>MONTH(ventas[[#This Row],[Fecha]])</f>
        <v>11</v>
      </c>
      <c r="C466" s="10">
        <f>YEAR(ventas[[#This Row],[Fecha]])</f>
        <v>2020</v>
      </c>
      <c r="D466" t="s">
        <v>19</v>
      </c>
      <c r="E466" t="s">
        <v>7</v>
      </c>
      <c r="F466" t="s">
        <v>12</v>
      </c>
      <c r="G466" s="7">
        <v>1438680.6</v>
      </c>
      <c r="H466" s="7">
        <v>1068734.1600000001</v>
      </c>
      <c r="I466" s="8">
        <f>ventas[[#This Row],[Ingresos]]-ventas[[#This Row],[Gastos]]</f>
        <v>369946.43999999994</v>
      </c>
    </row>
    <row r="467" spans="1:9" x14ac:dyDescent="0.25">
      <c r="A467" s="1">
        <v>44142</v>
      </c>
      <c r="B467" s="10">
        <f>MONTH(ventas[[#This Row],[Fecha]])</f>
        <v>11</v>
      </c>
      <c r="C467" s="10">
        <f>YEAR(ventas[[#This Row],[Fecha]])</f>
        <v>2020</v>
      </c>
      <c r="D467" t="s">
        <v>6</v>
      </c>
      <c r="E467" t="s">
        <v>11</v>
      </c>
      <c r="F467" t="s">
        <v>17</v>
      </c>
      <c r="G467" s="7">
        <v>15449.939999999999</v>
      </c>
      <c r="H467" s="7">
        <v>11704.5</v>
      </c>
      <c r="I467" s="8">
        <f>ventas[[#This Row],[Ingresos]]-ventas[[#This Row],[Gastos]]</f>
        <v>3745.4399999999987</v>
      </c>
    </row>
    <row r="468" spans="1:9" x14ac:dyDescent="0.25">
      <c r="A468" s="1">
        <v>44143</v>
      </c>
      <c r="B468" s="10">
        <f>MONTH(ventas[[#This Row],[Fecha]])</f>
        <v>11</v>
      </c>
      <c r="C468" s="10">
        <f>YEAR(ventas[[#This Row],[Fecha]])</f>
        <v>2020</v>
      </c>
      <c r="D468" t="s">
        <v>6</v>
      </c>
      <c r="E468" t="s">
        <v>7</v>
      </c>
      <c r="F468" t="s">
        <v>10</v>
      </c>
      <c r="G468" s="7">
        <v>275981.53846153844</v>
      </c>
      <c r="H468" s="7">
        <v>260928</v>
      </c>
      <c r="I468" s="8">
        <f>ventas[[#This Row],[Ingresos]]-ventas[[#This Row],[Gastos]]</f>
        <v>15053.538461538439</v>
      </c>
    </row>
    <row r="469" spans="1:9" x14ac:dyDescent="0.25">
      <c r="A469" s="1">
        <v>44143</v>
      </c>
      <c r="B469" s="10">
        <f>MONTH(ventas[[#This Row],[Fecha]])</f>
        <v>11</v>
      </c>
      <c r="C469" s="10">
        <f>YEAR(ventas[[#This Row],[Fecha]])</f>
        <v>2020</v>
      </c>
      <c r="D469" t="s">
        <v>19</v>
      </c>
      <c r="E469" t="s">
        <v>11</v>
      </c>
      <c r="F469" t="s">
        <v>12</v>
      </c>
      <c r="G469" s="7">
        <v>10360.764000000001</v>
      </c>
      <c r="H469" s="7">
        <v>5630.85</v>
      </c>
      <c r="I469" s="8">
        <f>ventas[[#This Row],[Ingresos]]-ventas[[#This Row],[Gastos]]</f>
        <v>4729.9140000000007</v>
      </c>
    </row>
    <row r="470" spans="1:9" x14ac:dyDescent="0.25">
      <c r="A470" s="1">
        <v>44143</v>
      </c>
      <c r="B470" s="10">
        <f>MONTH(ventas[[#This Row],[Fecha]])</f>
        <v>11</v>
      </c>
      <c r="C470" s="10">
        <f>YEAR(ventas[[#This Row],[Fecha]])</f>
        <v>2020</v>
      </c>
      <c r="D470" t="s">
        <v>18</v>
      </c>
      <c r="E470" t="s">
        <v>9</v>
      </c>
      <c r="F470" t="s">
        <v>17</v>
      </c>
      <c r="G470" s="7">
        <v>8390.52</v>
      </c>
      <c r="H470" s="7">
        <v>7403.4000000000005</v>
      </c>
      <c r="I470" s="8">
        <f>ventas[[#This Row],[Ingresos]]-ventas[[#This Row],[Gastos]]</f>
        <v>987.11999999999989</v>
      </c>
    </row>
    <row r="471" spans="1:9" x14ac:dyDescent="0.25">
      <c r="A471" s="1">
        <v>44144</v>
      </c>
      <c r="B471" s="10">
        <f>MONTH(ventas[[#This Row],[Fecha]])</f>
        <v>11</v>
      </c>
      <c r="C471" s="10">
        <f>YEAR(ventas[[#This Row],[Fecha]])</f>
        <v>2020</v>
      </c>
      <c r="D471" t="s">
        <v>19</v>
      </c>
      <c r="E471" t="s">
        <v>9</v>
      </c>
      <c r="F471" t="s">
        <v>17</v>
      </c>
      <c r="G471" s="7">
        <v>104525.802</v>
      </c>
      <c r="H471" s="7">
        <v>82520.37000000001</v>
      </c>
      <c r="I471" s="8">
        <f>ventas[[#This Row],[Ingresos]]-ventas[[#This Row],[Gastos]]</f>
        <v>22005.431999999986</v>
      </c>
    </row>
    <row r="472" spans="1:9" x14ac:dyDescent="0.25">
      <c r="A472" s="1">
        <v>44145</v>
      </c>
      <c r="B472" s="10">
        <f>MONTH(ventas[[#This Row],[Fecha]])</f>
        <v>11</v>
      </c>
      <c r="C472" s="10">
        <f>YEAR(ventas[[#This Row],[Fecha]])</f>
        <v>2020</v>
      </c>
      <c r="D472" t="s">
        <v>18</v>
      </c>
      <c r="E472" t="s">
        <v>9</v>
      </c>
      <c r="F472" t="s">
        <v>8</v>
      </c>
      <c r="G472" s="7">
        <v>106099.8993</v>
      </c>
      <c r="H472" s="7">
        <v>79475.58</v>
      </c>
      <c r="I472" s="8">
        <f>ventas[[#This Row],[Ingresos]]-ventas[[#This Row],[Gastos]]</f>
        <v>26624.319300000003</v>
      </c>
    </row>
    <row r="473" spans="1:9" x14ac:dyDescent="0.25">
      <c r="A473" s="1">
        <v>44148</v>
      </c>
      <c r="B473" s="10">
        <f>MONTH(ventas[[#This Row],[Fecha]])</f>
        <v>11</v>
      </c>
      <c r="C473" s="10">
        <f>YEAR(ventas[[#This Row],[Fecha]])</f>
        <v>2020</v>
      </c>
      <c r="D473" t="s">
        <v>18</v>
      </c>
      <c r="E473" t="s">
        <v>11</v>
      </c>
      <c r="F473" t="s">
        <v>8</v>
      </c>
      <c r="G473" s="7">
        <v>61715.5605</v>
      </c>
      <c r="H473" s="7">
        <v>41559.300000000003</v>
      </c>
      <c r="I473" s="8">
        <f>ventas[[#This Row],[Ingresos]]-ventas[[#This Row],[Gastos]]</f>
        <v>20156.260499999997</v>
      </c>
    </row>
    <row r="474" spans="1:9" x14ac:dyDescent="0.25">
      <c r="A474" s="1">
        <v>44148</v>
      </c>
      <c r="B474" s="10">
        <f>MONTH(ventas[[#This Row],[Fecha]])</f>
        <v>11</v>
      </c>
      <c r="C474" s="10">
        <f>YEAR(ventas[[#This Row],[Fecha]])</f>
        <v>2020</v>
      </c>
      <c r="D474" t="s">
        <v>18</v>
      </c>
      <c r="E474" t="s">
        <v>14</v>
      </c>
      <c r="F474" t="s">
        <v>8</v>
      </c>
      <c r="G474" s="7">
        <v>141675.01425000001</v>
      </c>
      <c r="H474" s="7">
        <v>101559.15000000001</v>
      </c>
      <c r="I474" s="8">
        <f>ventas[[#This Row],[Ingresos]]-ventas[[#This Row],[Gastos]]</f>
        <v>40115.864249999999</v>
      </c>
    </row>
    <row r="475" spans="1:9" x14ac:dyDescent="0.25">
      <c r="A475" s="1">
        <v>44150</v>
      </c>
      <c r="B475" s="10">
        <f>MONTH(ventas[[#This Row],[Fecha]])</f>
        <v>11</v>
      </c>
      <c r="C475" s="10">
        <f>YEAR(ventas[[#This Row],[Fecha]])</f>
        <v>2020</v>
      </c>
      <c r="D475" t="s">
        <v>6</v>
      </c>
      <c r="E475" t="s">
        <v>20</v>
      </c>
      <c r="F475" t="s">
        <v>12</v>
      </c>
      <c r="G475" s="7">
        <v>70022.4372</v>
      </c>
      <c r="H475" s="7">
        <v>40242.780000000006</v>
      </c>
      <c r="I475" s="8">
        <f>ventas[[#This Row],[Ingresos]]-ventas[[#This Row],[Gastos]]</f>
        <v>29779.657199999994</v>
      </c>
    </row>
    <row r="476" spans="1:9" x14ac:dyDescent="0.25">
      <c r="A476" s="1">
        <v>44151</v>
      </c>
      <c r="B476" s="10">
        <f>MONTH(ventas[[#This Row],[Fecha]])</f>
        <v>11</v>
      </c>
      <c r="C476" s="10">
        <f>YEAR(ventas[[#This Row],[Fecha]])</f>
        <v>2020</v>
      </c>
      <c r="D476" t="s">
        <v>6</v>
      </c>
      <c r="E476" t="s">
        <v>9</v>
      </c>
      <c r="F476" t="s">
        <v>8</v>
      </c>
      <c r="G476" s="7">
        <v>91517.428799999994</v>
      </c>
      <c r="H476" s="7">
        <v>63553.770000000004</v>
      </c>
      <c r="I476" s="8">
        <f>ventas[[#This Row],[Ingresos]]-ventas[[#This Row],[Gastos]]</f>
        <v>27963.65879999999</v>
      </c>
    </row>
    <row r="477" spans="1:9" x14ac:dyDescent="0.25">
      <c r="A477" s="1">
        <v>44151</v>
      </c>
      <c r="B477" s="10">
        <f>MONTH(ventas[[#This Row],[Fecha]])</f>
        <v>11</v>
      </c>
      <c r="C477" s="10">
        <f>YEAR(ventas[[#This Row],[Fecha]])</f>
        <v>2020</v>
      </c>
      <c r="D477" t="s">
        <v>18</v>
      </c>
      <c r="E477" t="s">
        <v>11</v>
      </c>
      <c r="F477" t="s">
        <v>10</v>
      </c>
      <c r="G477" s="7">
        <v>234044.04807692309</v>
      </c>
      <c r="H477" s="7">
        <v>216360.72000000003</v>
      </c>
      <c r="I477" s="8">
        <f>ventas[[#This Row],[Ingresos]]-ventas[[#This Row],[Gastos]]</f>
        <v>17683.328076923062</v>
      </c>
    </row>
    <row r="478" spans="1:9" x14ac:dyDescent="0.25">
      <c r="A478" s="1">
        <v>44151</v>
      </c>
      <c r="B478" s="10">
        <f>MONTH(ventas[[#This Row],[Fecha]])</f>
        <v>11</v>
      </c>
      <c r="C478" s="10">
        <f>YEAR(ventas[[#This Row],[Fecha]])</f>
        <v>2020</v>
      </c>
      <c r="D478" t="s">
        <v>19</v>
      </c>
      <c r="E478" t="s">
        <v>20</v>
      </c>
      <c r="F478" t="s">
        <v>12</v>
      </c>
      <c r="G478" s="7">
        <v>671806.8</v>
      </c>
      <c r="H478" s="7">
        <v>499056.48</v>
      </c>
      <c r="I478" s="8">
        <f>ventas[[#This Row],[Ingresos]]-ventas[[#This Row],[Gastos]]</f>
        <v>172750.32000000007</v>
      </c>
    </row>
    <row r="479" spans="1:9" x14ac:dyDescent="0.25">
      <c r="A479" s="1">
        <v>44151</v>
      </c>
      <c r="B479" s="10">
        <f>MONTH(ventas[[#This Row],[Fecha]])</f>
        <v>11</v>
      </c>
      <c r="C479" s="10">
        <f>YEAR(ventas[[#This Row],[Fecha]])</f>
        <v>2020</v>
      </c>
      <c r="D479" t="s">
        <v>19</v>
      </c>
      <c r="E479" t="s">
        <v>9</v>
      </c>
      <c r="F479" t="s">
        <v>15</v>
      </c>
      <c r="G479" s="7">
        <v>171005.68800000002</v>
      </c>
      <c r="H479" s="7">
        <v>145413</v>
      </c>
      <c r="I479" s="8">
        <f>ventas[[#This Row],[Ingresos]]-ventas[[#This Row],[Gastos]]</f>
        <v>25592.688000000024</v>
      </c>
    </row>
    <row r="480" spans="1:9" x14ac:dyDescent="0.25">
      <c r="A480" s="1">
        <v>44151</v>
      </c>
      <c r="B480" s="10">
        <f>MONTH(ventas[[#This Row],[Fecha]])</f>
        <v>11</v>
      </c>
      <c r="C480" s="10">
        <f>YEAR(ventas[[#This Row],[Fecha]])</f>
        <v>2020</v>
      </c>
      <c r="D480" t="s">
        <v>19</v>
      </c>
      <c r="E480" t="s">
        <v>11</v>
      </c>
      <c r="F480" t="s">
        <v>15</v>
      </c>
      <c r="G480" s="7">
        <v>382552.092</v>
      </c>
      <c r="H480" s="7">
        <v>328653</v>
      </c>
      <c r="I480" s="8">
        <f>ventas[[#This Row],[Ingresos]]-ventas[[#This Row],[Gastos]]</f>
        <v>53899.092000000004</v>
      </c>
    </row>
    <row r="481" spans="1:9" x14ac:dyDescent="0.25">
      <c r="A481" s="1">
        <v>44152</v>
      </c>
      <c r="B481" s="10">
        <f>MONTH(ventas[[#This Row],[Fecha]])</f>
        <v>11</v>
      </c>
      <c r="C481" s="10">
        <f>YEAR(ventas[[#This Row],[Fecha]])</f>
        <v>2020</v>
      </c>
      <c r="D481" t="s">
        <v>18</v>
      </c>
      <c r="E481" t="s">
        <v>20</v>
      </c>
      <c r="F481" t="s">
        <v>15</v>
      </c>
      <c r="G481" s="7">
        <v>344509.2</v>
      </c>
      <c r="H481" s="7">
        <v>308700</v>
      </c>
      <c r="I481" s="8">
        <f>ventas[[#This Row],[Ingresos]]-ventas[[#This Row],[Gastos]]</f>
        <v>35809.200000000012</v>
      </c>
    </row>
    <row r="482" spans="1:9" x14ac:dyDescent="0.25">
      <c r="A482" s="1">
        <v>44152</v>
      </c>
      <c r="B482" s="10">
        <f>MONTH(ventas[[#This Row],[Fecha]])</f>
        <v>11</v>
      </c>
      <c r="C482" s="10">
        <f>YEAR(ventas[[#This Row],[Fecha]])</f>
        <v>2020</v>
      </c>
      <c r="D482" t="s">
        <v>16</v>
      </c>
      <c r="E482" t="s">
        <v>9</v>
      </c>
      <c r="F482" t="s">
        <v>15</v>
      </c>
      <c r="G482" s="7">
        <v>474131.39400000003</v>
      </c>
      <c r="H482" s="7">
        <v>420329.25</v>
      </c>
      <c r="I482" s="8">
        <f>ventas[[#This Row],[Ingresos]]-ventas[[#This Row],[Gastos]]</f>
        <v>53802.144000000029</v>
      </c>
    </row>
    <row r="483" spans="1:9" x14ac:dyDescent="0.25">
      <c r="A483" s="1">
        <v>44153</v>
      </c>
      <c r="B483" s="10">
        <f>MONTH(ventas[[#This Row],[Fecha]])</f>
        <v>11</v>
      </c>
      <c r="C483" s="10">
        <f>YEAR(ventas[[#This Row],[Fecha]])</f>
        <v>2020</v>
      </c>
      <c r="D483" t="s">
        <v>13</v>
      </c>
      <c r="E483" t="s">
        <v>14</v>
      </c>
      <c r="F483" t="s">
        <v>12</v>
      </c>
      <c r="G483" s="7">
        <v>13416.480000000001</v>
      </c>
      <c r="H483" s="7">
        <v>10890</v>
      </c>
      <c r="I483" s="8">
        <f>ventas[[#This Row],[Ingresos]]-ventas[[#This Row],[Gastos]]</f>
        <v>2526.4800000000014</v>
      </c>
    </row>
    <row r="484" spans="1:9" x14ac:dyDescent="0.25">
      <c r="A484" s="1">
        <v>44153</v>
      </c>
      <c r="B484" s="10">
        <f>MONTH(ventas[[#This Row],[Fecha]])</f>
        <v>11</v>
      </c>
      <c r="C484" s="10">
        <f>YEAR(ventas[[#This Row],[Fecha]])</f>
        <v>2020</v>
      </c>
      <c r="D484" t="s">
        <v>19</v>
      </c>
      <c r="E484" t="s">
        <v>20</v>
      </c>
      <c r="F484" t="s">
        <v>12</v>
      </c>
      <c r="G484" s="7">
        <v>24933.928319999999</v>
      </c>
      <c r="H484" s="7">
        <v>19358.640000000003</v>
      </c>
      <c r="I484" s="8">
        <f>ventas[[#This Row],[Ingresos]]-ventas[[#This Row],[Gastos]]</f>
        <v>5575.288319999996</v>
      </c>
    </row>
    <row r="485" spans="1:9" x14ac:dyDescent="0.25">
      <c r="A485" s="1">
        <v>44154</v>
      </c>
      <c r="B485" s="10">
        <f>MONTH(ventas[[#This Row],[Fecha]])</f>
        <v>11</v>
      </c>
      <c r="C485" s="10">
        <f>YEAR(ventas[[#This Row],[Fecha]])</f>
        <v>2020</v>
      </c>
      <c r="D485" t="s">
        <v>19</v>
      </c>
      <c r="E485" t="s">
        <v>7</v>
      </c>
      <c r="F485" t="s">
        <v>12</v>
      </c>
      <c r="G485" s="7">
        <v>530145</v>
      </c>
      <c r="H485" s="7">
        <v>437580</v>
      </c>
      <c r="I485" s="8">
        <f>ventas[[#This Row],[Ingresos]]-ventas[[#This Row],[Gastos]]</f>
        <v>92565</v>
      </c>
    </row>
    <row r="486" spans="1:9" x14ac:dyDescent="0.25">
      <c r="A486" s="1">
        <v>44154</v>
      </c>
      <c r="B486" s="10">
        <f>MONTH(ventas[[#This Row],[Fecha]])</f>
        <v>11</v>
      </c>
      <c r="C486" s="10">
        <f>YEAR(ventas[[#This Row],[Fecha]])</f>
        <v>2020</v>
      </c>
      <c r="D486" t="s">
        <v>6</v>
      </c>
      <c r="E486" t="s">
        <v>9</v>
      </c>
      <c r="F486" t="s">
        <v>15</v>
      </c>
      <c r="G486" s="7">
        <v>410605.2</v>
      </c>
      <c r="H486" s="7">
        <v>342171</v>
      </c>
      <c r="I486" s="8">
        <f>ventas[[#This Row],[Ingresos]]-ventas[[#This Row],[Gastos]]</f>
        <v>68434.200000000012</v>
      </c>
    </row>
    <row r="487" spans="1:9" x14ac:dyDescent="0.25">
      <c r="A487" s="1">
        <v>44154</v>
      </c>
      <c r="B487" s="10">
        <f>MONTH(ventas[[#This Row],[Fecha]])</f>
        <v>11</v>
      </c>
      <c r="C487" s="10">
        <f>YEAR(ventas[[#This Row],[Fecha]])</f>
        <v>2020</v>
      </c>
      <c r="D487" t="s">
        <v>13</v>
      </c>
      <c r="E487" t="s">
        <v>7</v>
      </c>
      <c r="F487" t="s">
        <v>15</v>
      </c>
      <c r="G487" s="7">
        <v>1297890</v>
      </c>
      <c r="H487" s="7">
        <v>1138500</v>
      </c>
      <c r="I487" s="8">
        <f>ventas[[#This Row],[Ingresos]]-ventas[[#This Row],[Gastos]]</f>
        <v>159390</v>
      </c>
    </row>
    <row r="488" spans="1:9" x14ac:dyDescent="0.25">
      <c r="A488" s="1">
        <v>44155</v>
      </c>
      <c r="B488" s="10">
        <f>MONTH(ventas[[#This Row],[Fecha]])</f>
        <v>11</v>
      </c>
      <c r="C488" s="10">
        <f>YEAR(ventas[[#This Row],[Fecha]])</f>
        <v>2020</v>
      </c>
      <c r="D488" t="s">
        <v>16</v>
      </c>
      <c r="E488" t="s">
        <v>20</v>
      </c>
      <c r="F488" t="s">
        <v>10</v>
      </c>
      <c r="G488" s="7">
        <v>989305.14375000005</v>
      </c>
      <c r="H488" s="7">
        <v>904507.56</v>
      </c>
      <c r="I488" s="8">
        <f>ventas[[#This Row],[Ingresos]]-ventas[[#This Row],[Gastos]]</f>
        <v>84797.583749999991</v>
      </c>
    </row>
    <row r="489" spans="1:9" x14ac:dyDescent="0.25">
      <c r="A489" s="1">
        <v>44155</v>
      </c>
      <c r="B489" s="10">
        <f>MONTH(ventas[[#This Row],[Fecha]])</f>
        <v>11</v>
      </c>
      <c r="C489" s="10">
        <f>YEAR(ventas[[#This Row],[Fecha]])</f>
        <v>2020</v>
      </c>
      <c r="D489" t="s">
        <v>13</v>
      </c>
      <c r="E489" t="s">
        <v>11</v>
      </c>
      <c r="F489" t="s">
        <v>12</v>
      </c>
      <c r="G489" s="7">
        <v>160091.97839999999</v>
      </c>
      <c r="H489" s="7">
        <v>87006.510000000009</v>
      </c>
      <c r="I489" s="8">
        <f>ventas[[#This Row],[Ingresos]]-ventas[[#This Row],[Gastos]]</f>
        <v>73085.468399999983</v>
      </c>
    </row>
    <row r="490" spans="1:9" x14ac:dyDescent="0.25">
      <c r="A490" s="1">
        <v>44156</v>
      </c>
      <c r="B490" s="10">
        <f>MONTH(ventas[[#This Row],[Fecha]])</f>
        <v>11</v>
      </c>
      <c r="C490" s="10">
        <f>YEAR(ventas[[#This Row],[Fecha]])</f>
        <v>2020</v>
      </c>
      <c r="D490" t="s">
        <v>13</v>
      </c>
      <c r="E490" t="s">
        <v>11</v>
      </c>
      <c r="F490" t="s">
        <v>8</v>
      </c>
      <c r="G490" s="7">
        <v>67105.324800000002</v>
      </c>
      <c r="H490" s="7">
        <v>46600.920000000006</v>
      </c>
      <c r="I490" s="8">
        <f>ventas[[#This Row],[Ingresos]]-ventas[[#This Row],[Gastos]]</f>
        <v>20504.404799999997</v>
      </c>
    </row>
    <row r="491" spans="1:9" x14ac:dyDescent="0.25">
      <c r="A491" s="1">
        <v>44156</v>
      </c>
      <c r="B491" s="10">
        <f>MONTH(ventas[[#This Row],[Fecha]])</f>
        <v>11</v>
      </c>
      <c r="C491" s="10">
        <f>YEAR(ventas[[#This Row],[Fecha]])</f>
        <v>2020</v>
      </c>
      <c r="D491" t="s">
        <v>16</v>
      </c>
      <c r="E491" t="s">
        <v>14</v>
      </c>
      <c r="F491" t="s">
        <v>17</v>
      </c>
      <c r="G491" s="7">
        <v>10868.074560000001</v>
      </c>
      <c r="H491" s="7">
        <v>9477.9719999999998</v>
      </c>
      <c r="I491" s="8">
        <f>ventas[[#This Row],[Ingresos]]-ventas[[#This Row],[Gastos]]</f>
        <v>1390.1025600000012</v>
      </c>
    </row>
    <row r="492" spans="1:9" x14ac:dyDescent="0.25">
      <c r="A492" s="1">
        <v>44157</v>
      </c>
      <c r="B492" s="10">
        <f>MONTH(ventas[[#This Row],[Fecha]])</f>
        <v>11</v>
      </c>
      <c r="C492" s="10">
        <f>YEAR(ventas[[#This Row],[Fecha]])</f>
        <v>2020</v>
      </c>
      <c r="D492" t="s">
        <v>19</v>
      </c>
      <c r="E492" t="s">
        <v>9</v>
      </c>
      <c r="F492" t="s">
        <v>12</v>
      </c>
      <c r="G492" s="7">
        <v>352680.3</v>
      </c>
      <c r="H492" s="7">
        <v>261991.08000000002</v>
      </c>
      <c r="I492" s="8">
        <f>ventas[[#This Row],[Ingresos]]-ventas[[#This Row],[Gastos]]</f>
        <v>90689.219999999972</v>
      </c>
    </row>
    <row r="493" spans="1:9" x14ac:dyDescent="0.25">
      <c r="A493" s="1">
        <v>44158</v>
      </c>
      <c r="B493" s="10">
        <f>MONTH(ventas[[#This Row],[Fecha]])</f>
        <v>11</v>
      </c>
      <c r="C493" s="10">
        <f>YEAR(ventas[[#This Row],[Fecha]])</f>
        <v>2020</v>
      </c>
      <c r="D493" t="s">
        <v>18</v>
      </c>
      <c r="E493" t="s">
        <v>11</v>
      </c>
      <c r="F493" t="s">
        <v>12</v>
      </c>
      <c r="G493" s="7">
        <v>114148.24560000001</v>
      </c>
      <c r="H493" s="7">
        <v>65602.44</v>
      </c>
      <c r="I493" s="8">
        <f>ventas[[#This Row],[Ingresos]]-ventas[[#This Row],[Gastos]]</f>
        <v>48545.805600000007</v>
      </c>
    </row>
    <row r="494" spans="1:9" x14ac:dyDescent="0.25">
      <c r="A494" s="1">
        <v>44158</v>
      </c>
      <c r="B494" s="10">
        <f>MONTH(ventas[[#This Row],[Fecha]])</f>
        <v>11</v>
      </c>
      <c r="C494" s="10">
        <f>YEAR(ventas[[#This Row],[Fecha]])</f>
        <v>2020</v>
      </c>
      <c r="D494" t="s">
        <v>19</v>
      </c>
      <c r="E494" t="s">
        <v>14</v>
      </c>
      <c r="F494" t="s">
        <v>15</v>
      </c>
      <c r="G494" s="7">
        <v>638043.75</v>
      </c>
      <c r="H494" s="7">
        <v>559687.5</v>
      </c>
      <c r="I494" s="8">
        <f>ventas[[#This Row],[Ingresos]]-ventas[[#This Row],[Gastos]]</f>
        <v>78356.25</v>
      </c>
    </row>
    <row r="495" spans="1:9" x14ac:dyDescent="0.25">
      <c r="A495" s="1">
        <v>44159</v>
      </c>
      <c r="B495" s="10">
        <f>MONTH(ventas[[#This Row],[Fecha]])</f>
        <v>11</v>
      </c>
      <c r="C495" s="10">
        <f>YEAR(ventas[[#This Row],[Fecha]])</f>
        <v>2020</v>
      </c>
      <c r="D495" t="s">
        <v>6</v>
      </c>
      <c r="E495" t="s">
        <v>14</v>
      </c>
      <c r="F495" t="s">
        <v>8</v>
      </c>
      <c r="G495" s="7">
        <v>72902.527200000011</v>
      </c>
      <c r="H495" s="7">
        <v>51703.920000000006</v>
      </c>
      <c r="I495" s="8">
        <f>ventas[[#This Row],[Ingresos]]-ventas[[#This Row],[Gastos]]</f>
        <v>21198.607200000006</v>
      </c>
    </row>
    <row r="496" spans="1:9" x14ac:dyDescent="0.25">
      <c r="A496" s="1">
        <v>44160</v>
      </c>
      <c r="B496" s="10">
        <f>MONTH(ventas[[#This Row],[Fecha]])</f>
        <v>11</v>
      </c>
      <c r="C496" s="10">
        <f>YEAR(ventas[[#This Row],[Fecha]])</f>
        <v>2020</v>
      </c>
      <c r="D496" t="s">
        <v>6</v>
      </c>
      <c r="E496" t="s">
        <v>11</v>
      </c>
      <c r="F496" t="s">
        <v>12</v>
      </c>
      <c r="G496" s="7">
        <v>10094.95305</v>
      </c>
      <c r="H496" s="7">
        <v>7923.8249999999998</v>
      </c>
      <c r="I496" s="8">
        <f>ventas[[#This Row],[Ingresos]]-ventas[[#This Row],[Gastos]]</f>
        <v>2171.1280500000003</v>
      </c>
    </row>
    <row r="497" spans="1:9" x14ac:dyDescent="0.25">
      <c r="A497" s="1">
        <v>44160</v>
      </c>
      <c r="B497" s="10">
        <f>MONTH(ventas[[#This Row],[Fecha]])</f>
        <v>11</v>
      </c>
      <c r="C497" s="10">
        <f>YEAR(ventas[[#This Row],[Fecha]])</f>
        <v>2020</v>
      </c>
      <c r="D497" t="s">
        <v>19</v>
      </c>
      <c r="E497" t="s">
        <v>7</v>
      </c>
      <c r="F497" t="s">
        <v>17</v>
      </c>
      <c r="G497" s="7">
        <v>9518.1479999999992</v>
      </c>
      <c r="H497" s="7">
        <v>8205.3000000000011</v>
      </c>
      <c r="I497" s="8">
        <f>ventas[[#This Row],[Ingresos]]-ventas[[#This Row],[Gastos]]</f>
        <v>1312.8479999999981</v>
      </c>
    </row>
    <row r="498" spans="1:9" x14ac:dyDescent="0.25">
      <c r="A498" s="1">
        <v>44161</v>
      </c>
      <c r="B498" s="10">
        <f>MONTH(ventas[[#This Row],[Fecha]])</f>
        <v>11</v>
      </c>
      <c r="C498" s="10">
        <f>YEAR(ventas[[#This Row],[Fecha]])</f>
        <v>2020</v>
      </c>
      <c r="D498" t="s">
        <v>18</v>
      </c>
      <c r="E498" t="s">
        <v>7</v>
      </c>
      <c r="F498" t="s">
        <v>12</v>
      </c>
      <c r="G498" s="7">
        <v>105537.60000000001</v>
      </c>
      <c r="H498" s="7">
        <v>81666</v>
      </c>
      <c r="I498" s="8">
        <f>ventas[[#This Row],[Ingresos]]-ventas[[#This Row],[Gastos]]</f>
        <v>23871.600000000006</v>
      </c>
    </row>
    <row r="499" spans="1:9" x14ac:dyDescent="0.25">
      <c r="A499" s="1">
        <v>44161</v>
      </c>
      <c r="B499" s="10">
        <f>MONTH(ventas[[#This Row],[Fecha]])</f>
        <v>11</v>
      </c>
      <c r="C499" s="10">
        <f>YEAR(ventas[[#This Row],[Fecha]])</f>
        <v>2020</v>
      </c>
      <c r="D499" t="s">
        <v>19</v>
      </c>
      <c r="E499" t="s">
        <v>7</v>
      </c>
      <c r="F499" t="s">
        <v>12</v>
      </c>
      <c r="G499" s="7">
        <v>32396.489999999998</v>
      </c>
      <c r="H499" s="7">
        <v>23140.350000000002</v>
      </c>
      <c r="I499" s="8">
        <f>ventas[[#This Row],[Ingresos]]-ventas[[#This Row],[Gastos]]</f>
        <v>9256.1399999999958</v>
      </c>
    </row>
    <row r="500" spans="1:9" x14ac:dyDescent="0.25">
      <c r="A500" s="1">
        <v>44162</v>
      </c>
      <c r="B500" s="10">
        <f>MONTH(ventas[[#This Row],[Fecha]])</f>
        <v>11</v>
      </c>
      <c r="C500" s="10">
        <f>YEAR(ventas[[#This Row],[Fecha]])</f>
        <v>2020</v>
      </c>
      <c r="D500" t="s">
        <v>6</v>
      </c>
      <c r="E500" t="s">
        <v>9</v>
      </c>
      <c r="F500" t="s">
        <v>12</v>
      </c>
      <c r="G500" s="7">
        <v>15157.295999999998</v>
      </c>
      <c r="H500" s="7">
        <v>12303</v>
      </c>
      <c r="I500" s="8">
        <f>ventas[[#This Row],[Ingresos]]-ventas[[#This Row],[Gastos]]</f>
        <v>2854.2959999999985</v>
      </c>
    </row>
    <row r="501" spans="1:9" x14ac:dyDescent="0.25">
      <c r="A501" s="1">
        <v>44162</v>
      </c>
      <c r="B501" s="10">
        <f>MONTH(ventas[[#This Row],[Fecha]])</f>
        <v>11</v>
      </c>
      <c r="C501" s="10">
        <f>YEAR(ventas[[#This Row],[Fecha]])</f>
        <v>2020</v>
      </c>
      <c r="D501" t="s">
        <v>6</v>
      </c>
      <c r="E501" t="s">
        <v>9</v>
      </c>
      <c r="F501" t="s">
        <v>15</v>
      </c>
      <c r="G501" s="7">
        <v>540270</v>
      </c>
      <c r="H501" s="7">
        <v>450225</v>
      </c>
      <c r="I501" s="8">
        <f>ventas[[#This Row],[Ingresos]]-ventas[[#This Row],[Gastos]]</f>
        <v>90045</v>
      </c>
    </row>
    <row r="502" spans="1:9" x14ac:dyDescent="0.25">
      <c r="A502" s="1">
        <v>44162</v>
      </c>
      <c r="B502" s="10">
        <f>MONTH(ventas[[#This Row],[Fecha]])</f>
        <v>11</v>
      </c>
      <c r="C502" s="10">
        <f>YEAR(ventas[[#This Row],[Fecha]])</f>
        <v>2020</v>
      </c>
      <c r="D502" t="s">
        <v>6</v>
      </c>
      <c r="E502" t="s">
        <v>11</v>
      </c>
      <c r="F502" t="s">
        <v>15</v>
      </c>
      <c r="G502" s="7">
        <v>347371.2</v>
      </c>
      <c r="H502" s="7">
        <v>336600</v>
      </c>
      <c r="I502" s="8">
        <f>ventas[[#This Row],[Ingresos]]-ventas[[#This Row],[Gastos]]</f>
        <v>10771.200000000012</v>
      </c>
    </row>
    <row r="503" spans="1:9" x14ac:dyDescent="0.25">
      <c r="A503" s="1">
        <v>44163</v>
      </c>
      <c r="B503" s="10">
        <f>MONTH(ventas[[#This Row],[Fecha]])</f>
        <v>11</v>
      </c>
      <c r="C503" s="10">
        <f>YEAR(ventas[[#This Row],[Fecha]])</f>
        <v>2020</v>
      </c>
      <c r="D503" t="s">
        <v>18</v>
      </c>
      <c r="E503" t="s">
        <v>14</v>
      </c>
      <c r="F503" t="s">
        <v>15</v>
      </c>
      <c r="G503" s="7">
        <v>856005.3</v>
      </c>
      <c r="H503" s="7">
        <v>829462.5</v>
      </c>
      <c r="I503" s="8">
        <f>ventas[[#This Row],[Ingresos]]-ventas[[#This Row],[Gastos]]</f>
        <v>26542.800000000047</v>
      </c>
    </row>
    <row r="504" spans="1:9" x14ac:dyDescent="0.25">
      <c r="A504" s="1">
        <v>44164</v>
      </c>
      <c r="B504" s="10">
        <f>MONTH(ventas[[#This Row],[Fecha]])</f>
        <v>11</v>
      </c>
      <c r="C504" s="10">
        <f>YEAR(ventas[[#This Row],[Fecha]])</f>
        <v>2020</v>
      </c>
      <c r="D504" t="s">
        <v>13</v>
      </c>
      <c r="E504" t="s">
        <v>11</v>
      </c>
      <c r="F504" t="s">
        <v>12</v>
      </c>
      <c r="G504" s="7">
        <v>16093.664999999999</v>
      </c>
      <c r="H504" s="7">
        <v>12100.5</v>
      </c>
      <c r="I504" s="8">
        <f>ventas[[#This Row],[Ingresos]]-ventas[[#This Row],[Gastos]]</f>
        <v>3993.1649999999991</v>
      </c>
    </row>
    <row r="505" spans="1:9" x14ac:dyDescent="0.25">
      <c r="A505" s="1">
        <v>44164</v>
      </c>
      <c r="B505" s="10">
        <f>MONTH(ventas[[#This Row],[Fecha]])</f>
        <v>11</v>
      </c>
      <c r="C505" s="10">
        <f>YEAR(ventas[[#This Row],[Fecha]])</f>
        <v>2020</v>
      </c>
      <c r="D505" t="s">
        <v>6</v>
      </c>
      <c r="E505" t="s">
        <v>20</v>
      </c>
      <c r="F505" t="s">
        <v>12</v>
      </c>
      <c r="G505" s="7">
        <v>52554.6</v>
      </c>
      <c r="H505" s="7">
        <v>45396</v>
      </c>
      <c r="I505" s="8">
        <f>ventas[[#This Row],[Ingresos]]-ventas[[#This Row],[Gastos]]</f>
        <v>7158.5999999999985</v>
      </c>
    </row>
    <row r="506" spans="1:9" x14ac:dyDescent="0.25">
      <c r="A506" s="1">
        <v>44164</v>
      </c>
      <c r="B506" s="10">
        <f>MONTH(ventas[[#This Row],[Fecha]])</f>
        <v>11</v>
      </c>
      <c r="C506" s="10">
        <f>YEAR(ventas[[#This Row],[Fecha]])</f>
        <v>2020</v>
      </c>
      <c r="D506" t="s">
        <v>6</v>
      </c>
      <c r="E506" t="s">
        <v>11</v>
      </c>
      <c r="F506" t="s">
        <v>15</v>
      </c>
      <c r="G506" s="7">
        <v>384634.98000000004</v>
      </c>
      <c r="H506" s="7">
        <v>344655</v>
      </c>
      <c r="I506" s="8">
        <f>ventas[[#This Row],[Ingresos]]-ventas[[#This Row],[Gastos]]</f>
        <v>39979.98000000004</v>
      </c>
    </row>
    <row r="507" spans="1:9" x14ac:dyDescent="0.25">
      <c r="A507" s="1">
        <v>44165</v>
      </c>
      <c r="B507" s="10">
        <f>MONTH(ventas[[#This Row],[Fecha]])</f>
        <v>11</v>
      </c>
      <c r="C507" s="10">
        <f>YEAR(ventas[[#This Row],[Fecha]])</f>
        <v>2020</v>
      </c>
      <c r="D507" t="s">
        <v>6</v>
      </c>
      <c r="E507" t="s">
        <v>11</v>
      </c>
      <c r="F507" t="s">
        <v>8</v>
      </c>
      <c r="G507" s="7">
        <v>18520.650000000001</v>
      </c>
      <c r="H507" s="7">
        <v>14526</v>
      </c>
      <c r="I507" s="8">
        <f>ventas[[#This Row],[Ingresos]]-ventas[[#This Row],[Gastos]]</f>
        <v>3994.6500000000015</v>
      </c>
    </row>
    <row r="508" spans="1:9" x14ac:dyDescent="0.25">
      <c r="A508" s="1">
        <v>44166</v>
      </c>
      <c r="B508" s="10">
        <f>MONTH(ventas[[#This Row],[Fecha]])</f>
        <v>12</v>
      </c>
      <c r="C508" s="10">
        <f>YEAR(ventas[[#This Row],[Fecha]])</f>
        <v>2020</v>
      </c>
      <c r="D508" t="s">
        <v>18</v>
      </c>
      <c r="E508" t="s">
        <v>7</v>
      </c>
      <c r="F508" t="s">
        <v>8</v>
      </c>
      <c r="G508" s="7">
        <v>30149.415000000001</v>
      </c>
      <c r="H508" s="7">
        <v>23103</v>
      </c>
      <c r="I508" s="8">
        <f>ventas[[#This Row],[Ingresos]]-ventas[[#This Row],[Gastos]]</f>
        <v>7046.4150000000009</v>
      </c>
    </row>
    <row r="509" spans="1:9" x14ac:dyDescent="0.25">
      <c r="A509" s="1">
        <v>44166</v>
      </c>
      <c r="B509" s="10">
        <f>MONTH(ventas[[#This Row],[Fecha]])</f>
        <v>12</v>
      </c>
      <c r="C509" s="10">
        <f>YEAR(ventas[[#This Row],[Fecha]])</f>
        <v>2020</v>
      </c>
      <c r="D509" t="s">
        <v>13</v>
      </c>
      <c r="E509" t="s">
        <v>7</v>
      </c>
      <c r="F509" t="s">
        <v>10</v>
      </c>
      <c r="G509" s="7">
        <v>133037.30769230769</v>
      </c>
      <c r="H509" s="7">
        <v>120312</v>
      </c>
      <c r="I509" s="8">
        <f>ventas[[#This Row],[Ingresos]]-ventas[[#This Row],[Gastos]]</f>
        <v>12725.307692307688</v>
      </c>
    </row>
    <row r="510" spans="1:9" x14ac:dyDescent="0.25">
      <c r="A510" s="1">
        <v>44166</v>
      </c>
      <c r="B510" s="10">
        <f>MONTH(ventas[[#This Row],[Fecha]])</f>
        <v>12</v>
      </c>
      <c r="C510" s="10">
        <f>YEAR(ventas[[#This Row],[Fecha]])</f>
        <v>2020</v>
      </c>
      <c r="D510" t="s">
        <v>16</v>
      </c>
      <c r="E510" t="s">
        <v>11</v>
      </c>
      <c r="F510" t="s">
        <v>12</v>
      </c>
      <c r="G510" s="7">
        <v>16138.440000000002</v>
      </c>
      <c r="H510" s="7">
        <v>9493.2000000000007</v>
      </c>
      <c r="I510" s="8">
        <f>ventas[[#This Row],[Ingresos]]-ventas[[#This Row],[Gastos]]</f>
        <v>6645.2400000000016</v>
      </c>
    </row>
    <row r="511" spans="1:9" x14ac:dyDescent="0.25">
      <c r="A511" s="1">
        <v>44167</v>
      </c>
      <c r="B511" s="10">
        <f>MONTH(ventas[[#This Row],[Fecha]])</f>
        <v>12</v>
      </c>
      <c r="C511" s="10">
        <f>YEAR(ventas[[#This Row],[Fecha]])</f>
        <v>2020</v>
      </c>
      <c r="D511" t="s">
        <v>16</v>
      </c>
      <c r="E511" t="s">
        <v>9</v>
      </c>
      <c r="F511" t="s">
        <v>12</v>
      </c>
      <c r="G511" s="7">
        <v>110413.8</v>
      </c>
      <c r="H511" s="7">
        <v>89154</v>
      </c>
      <c r="I511" s="8">
        <f>ventas[[#This Row],[Ingresos]]-ventas[[#This Row],[Gastos]]</f>
        <v>21259.800000000003</v>
      </c>
    </row>
    <row r="512" spans="1:9" x14ac:dyDescent="0.25">
      <c r="A512" s="1">
        <v>44168</v>
      </c>
      <c r="B512" s="10">
        <f>MONTH(ventas[[#This Row],[Fecha]])</f>
        <v>12</v>
      </c>
      <c r="C512" s="10">
        <f>YEAR(ventas[[#This Row],[Fecha]])</f>
        <v>2020</v>
      </c>
      <c r="D512" t="s">
        <v>18</v>
      </c>
      <c r="E512" t="s">
        <v>11</v>
      </c>
      <c r="F512" t="s">
        <v>10</v>
      </c>
      <c r="G512" s="7">
        <v>487034.30769230769</v>
      </c>
      <c r="H512" s="7">
        <v>426539.52000000002</v>
      </c>
      <c r="I512" s="8">
        <f>ventas[[#This Row],[Ingresos]]-ventas[[#This Row],[Gastos]]</f>
        <v>60494.787692307669</v>
      </c>
    </row>
    <row r="513" spans="1:9" x14ac:dyDescent="0.25">
      <c r="A513" s="1">
        <v>44168</v>
      </c>
      <c r="B513" s="10">
        <f>MONTH(ventas[[#This Row],[Fecha]])</f>
        <v>12</v>
      </c>
      <c r="C513" s="10">
        <f>YEAR(ventas[[#This Row],[Fecha]])</f>
        <v>2020</v>
      </c>
      <c r="D513" t="s">
        <v>6</v>
      </c>
      <c r="E513" t="s">
        <v>9</v>
      </c>
      <c r="F513" t="s">
        <v>12</v>
      </c>
      <c r="G513" s="7">
        <v>30814.2</v>
      </c>
      <c r="H513" s="7">
        <v>16218</v>
      </c>
      <c r="I513" s="8">
        <f>ventas[[#This Row],[Ingresos]]-ventas[[#This Row],[Gastos]]</f>
        <v>14596.2</v>
      </c>
    </row>
    <row r="514" spans="1:9" x14ac:dyDescent="0.25">
      <c r="A514" s="1">
        <v>44168</v>
      </c>
      <c r="B514" s="10">
        <f>MONTH(ventas[[#This Row],[Fecha]])</f>
        <v>12</v>
      </c>
      <c r="C514" s="10">
        <f>YEAR(ventas[[#This Row],[Fecha]])</f>
        <v>2020</v>
      </c>
      <c r="D514" t="s">
        <v>13</v>
      </c>
      <c r="E514" t="s">
        <v>20</v>
      </c>
      <c r="F514" t="s">
        <v>12</v>
      </c>
      <c r="G514" s="7">
        <v>2986.893</v>
      </c>
      <c r="H514" s="7">
        <v>2344.5</v>
      </c>
      <c r="I514" s="8">
        <f>ventas[[#This Row],[Ingresos]]-ventas[[#This Row],[Gastos]]</f>
        <v>642.39300000000003</v>
      </c>
    </row>
    <row r="515" spans="1:9" x14ac:dyDescent="0.25">
      <c r="A515" s="1">
        <v>44168</v>
      </c>
      <c r="B515" s="10">
        <f>MONTH(ventas[[#This Row],[Fecha]])</f>
        <v>12</v>
      </c>
      <c r="C515" s="10">
        <f>YEAR(ventas[[#This Row],[Fecha]])</f>
        <v>2020</v>
      </c>
      <c r="D515" t="s">
        <v>13</v>
      </c>
      <c r="E515" t="s">
        <v>14</v>
      </c>
      <c r="F515" t="s">
        <v>12</v>
      </c>
      <c r="G515" s="7">
        <v>13920.732</v>
      </c>
      <c r="H515" s="7">
        <v>9943.380000000001</v>
      </c>
      <c r="I515" s="8">
        <f>ventas[[#This Row],[Ingresos]]-ventas[[#This Row],[Gastos]]</f>
        <v>3977.351999999999</v>
      </c>
    </row>
    <row r="516" spans="1:9" x14ac:dyDescent="0.25">
      <c r="A516" s="1">
        <v>44169</v>
      </c>
      <c r="B516" s="10">
        <f>MONTH(ventas[[#This Row],[Fecha]])</f>
        <v>12</v>
      </c>
      <c r="C516" s="10">
        <f>YEAR(ventas[[#This Row],[Fecha]])</f>
        <v>2020</v>
      </c>
      <c r="D516" t="s">
        <v>16</v>
      </c>
      <c r="E516" t="s">
        <v>9</v>
      </c>
      <c r="F516" t="s">
        <v>8</v>
      </c>
      <c r="G516" s="7">
        <v>25174.799999999999</v>
      </c>
      <c r="H516" s="7">
        <v>18648</v>
      </c>
      <c r="I516" s="8">
        <f>ventas[[#This Row],[Ingresos]]-ventas[[#This Row],[Gastos]]</f>
        <v>6526.7999999999993</v>
      </c>
    </row>
    <row r="517" spans="1:9" x14ac:dyDescent="0.25">
      <c r="A517" s="1">
        <v>44169</v>
      </c>
      <c r="B517" s="10">
        <f>MONTH(ventas[[#This Row],[Fecha]])</f>
        <v>12</v>
      </c>
      <c r="C517" s="10">
        <f>YEAR(ventas[[#This Row],[Fecha]])</f>
        <v>2020</v>
      </c>
      <c r="D517" t="s">
        <v>16</v>
      </c>
      <c r="E517" t="s">
        <v>11</v>
      </c>
      <c r="F517" t="s">
        <v>12</v>
      </c>
      <c r="G517" s="7">
        <v>24946.96428</v>
      </c>
      <c r="H517" s="7">
        <v>20720.07</v>
      </c>
      <c r="I517" s="8">
        <f>ventas[[#This Row],[Ingresos]]-ventas[[#This Row],[Gastos]]</f>
        <v>4226.8942800000004</v>
      </c>
    </row>
    <row r="518" spans="1:9" x14ac:dyDescent="0.25">
      <c r="A518" s="1">
        <v>44170</v>
      </c>
      <c r="B518" s="10">
        <f>MONTH(ventas[[#This Row],[Fecha]])</f>
        <v>12</v>
      </c>
      <c r="C518" s="10">
        <f>YEAR(ventas[[#This Row],[Fecha]])</f>
        <v>2020</v>
      </c>
      <c r="D518" t="s">
        <v>13</v>
      </c>
      <c r="E518" t="s">
        <v>20</v>
      </c>
      <c r="F518" t="s">
        <v>8</v>
      </c>
      <c r="G518" s="7">
        <v>127044.45</v>
      </c>
      <c r="H518" s="7">
        <v>84696.3</v>
      </c>
      <c r="I518" s="8">
        <f>ventas[[#This Row],[Ingresos]]-ventas[[#This Row],[Gastos]]</f>
        <v>42348.149999999994</v>
      </c>
    </row>
    <row r="519" spans="1:9" x14ac:dyDescent="0.25">
      <c r="A519" s="1">
        <v>44170</v>
      </c>
      <c r="B519" s="10">
        <f>MONTH(ventas[[#This Row],[Fecha]])</f>
        <v>12</v>
      </c>
      <c r="C519" s="10">
        <f>YEAR(ventas[[#This Row],[Fecha]])</f>
        <v>2020</v>
      </c>
      <c r="D519" t="s">
        <v>19</v>
      </c>
      <c r="E519" t="s">
        <v>7</v>
      </c>
      <c r="F519" t="s">
        <v>12</v>
      </c>
      <c r="G519" s="7">
        <v>3904.2000000000003</v>
      </c>
      <c r="H519" s="7">
        <v>2169</v>
      </c>
      <c r="I519" s="8">
        <f>ventas[[#This Row],[Ingresos]]-ventas[[#This Row],[Gastos]]</f>
        <v>1735.2000000000003</v>
      </c>
    </row>
    <row r="520" spans="1:9" x14ac:dyDescent="0.25">
      <c r="A520" s="1">
        <v>44170</v>
      </c>
      <c r="B520" s="10">
        <f>MONTH(ventas[[#This Row],[Fecha]])</f>
        <v>12</v>
      </c>
      <c r="C520" s="10">
        <f>YEAR(ventas[[#This Row],[Fecha]])</f>
        <v>2020</v>
      </c>
      <c r="D520" t="s">
        <v>13</v>
      </c>
      <c r="E520" t="s">
        <v>20</v>
      </c>
      <c r="F520" t="s">
        <v>15</v>
      </c>
      <c r="G520" s="7">
        <v>552603.87000000011</v>
      </c>
      <c r="H520" s="7">
        <v>541768.5</v>
      </c>
      <c r="I520" s="8">
        <f>ventas[[#This Row],[Ingresos]]-ventas[[#This Row],[Gastos]]</f>
        <v>10835.370000000112</v>
      </c>
    </row>
    <row r="521" spans="1:9" x14ac:dyDescent="0.25">
      <c r="A521" s="1">
        <v>44172</v>
      </c>
      <c r="B521" s="10">
        <f>MONTH(ventas[[#This Row],[Fecha]])</f>
        <v>12</v>
      </c>
      <c r="C521" s="10">
        <f>YEAR(ventas[[#This Row],[Fecha]])</f>
        <v>2020</v>
      </c>
      <c r="D521" t="s">
        <v>6</v>
      </c>
      <c r="E521" t="s">
        <v>7</v>
      </c>
      <c r="F521" t="s">
        <v>17</v>
      </c>
      <c r="G521" s="7">
        <v>45778.975200000001</v>
      </c>
      <c r="H521" s="7">
        <v>35034.93</v>
      </c>
      <c r="I521" s="8">
        <f>ventas[[#This Row],[Ingresos]]-ventas[[#This Row],[Gastos]]</f>
        <v>10744.0452</v>
      </c>
    </row>
    <row r="522" spans="1:9" x14ac:dyDescent="0.25">
      <c r="A522" s="1">
        <v>44174</v>
      </c>
      <c r="B522" s="10">
        <f>MONTH(ventas[[#This Row],[Fecha]])</f>
        <v>12</v>
      </c>
      <c r="C522" s="10">
        <f>YEAR(ventas[[#This Row],[Fecha]])</f>
        <v>2020</v>
      </c>
      <c r="D522" t="s">
        <v>13</v>
      </c>
      <c r="E522" t="s">
        <v>11</v>
      </c>
      <c r="F522" t="s">
        <v>8</v>
      </c>
      <c r="G522" s="7">
        <v>62931.686400000006</v>
      </c>
      <c r="H522" s="7">
        <v>47139.839999999997</v>
      </c>
      <c r="I522" s="8">
        <f>ventas[[#This Row],[Ingresos]]-ventas[[#This Row],[Gastos]]</f>
        <v>15791.846400000009</v>
      </c>
    </row>
    <row r="523" spans="1:9" x14ac:dyDescent="0.25">
      <c r="A523" s="1">
        <v>44174</v>
      </c>
      <c r="B523" s="10">
        <f>MONTH(ventas[[#This Row],[Fecha]])</f>
        <v>12</v>
      </c>
      <c r="C523" s="10">
        <f>YEAR(ventas[[#This Row],[Fecha]])</f>
        <v>2020</v>
      </c>
      <c r="D523" t="s">
        <v>19</v>
      </c>
      <c r="E523" t="s">
        <v>7</v>
      </c>
      <c r="F523" t="s">
        <v>12</v>
      </c>
      <c r="G523" s="7">
        <v>59353.290000000008</v>
      </c>
      <c r="H523" s="7">
        <v>34913.700000000004</v>
      </c>
      <c r="I523" s="8">
        <f>ventas[[#This Row],[Ingresos]]-ventas[[#This Row],[Gastos]]</f>
        <v>24439.590000000004</v>
      </c>
    </row>
    <row r="524" spans="1:9" x14ac:dyDescent="0.25">
      <c r="A524" s="1">
        <v>44174</v>
      </c>
      <c r="B524" s="10">
        <f>MONTH(ventas[[#This Row],[Fecha]])</f>
        <v>12</v>
      </c>
      <c r="C524" s="10">
        <f>YEAR(ventas[[#This Row],[Fecha]])</f>
        <v>2020</v>
      </c>
      <c r="D524" t="s">
        <v>18</v>
      </c>
      <c r="E524" t="s">
        <v>7</v>
      </c>
      <c r="F524" t="s">
        <v>15</v>
      </c>
      <c r="G524" s="7">
        <v>950676.21</v>
      </c>
      <c r="H524" s="7">
        <v>833926.5</v>
      </c>
      <c r="I524" s="8">
        <f>ventas[[#This Row],[Ingresos]]-ventas[[#This Row],[Gastos]]</f>
        <v>116749.70999999996</v>
      </c>
    </row>
    <row r="525" spans="1:9" x14ac:dyDescent="0.25">
      <c r="A525" s="1">
        <v>44175</v>
      </c>
      <c r="B525" s="10">
        <f>MONTH(ventas[[#This Row],[Fecha]])</f>
        <v>12</v>
      </c>
      <c r="C525" s="10">
        <f>YEAR(ventas[[#This Row],[Fecha]])</f>
        <v>2020</v>
      </c>
      <c r="D525" t="s">
        <v>13</v>
      </c>
      <c r="E525" t="s">
        <v>9</v>
      </c>
      <c r="F525" t="s">
        <v>12</v>
      </c>
      <c r="G525" s="7">
        <v>215062.092</v>
      </c>
      <c r="H525" s="7">
        <v>179506.08000000002</v>
      </c>
      <c r="I525" s="8">
        <f>ventas[[#This Row],[Ingresos]]-ventas[[#This Row],[Gastos]]</f>
        <v>35556.011999999988</v>
      </c>
    </row>
    <row r="526" spans="1:9" x14ac:dyDescent="0.25">
      <c r="A526" s="1">
        <v>44176</v>
      </c>
      <c r="B526" s="10">
        <f>MONTH(ventas[[#This Row],[Fecha]])</f>
        <v>12</v>
      </c>
      <c r="C526" s="10">
        <f>YEAR(ventas[[#This Row],[Fecha]])</f>
        <v>2020</v>
      </c>
      <c r="D526" t="s">
        <v>19</v>
      </c>
      <c r="E526" t="s">
        <v>7</v>
      </c>
      <c r="F526" t="s">
        <v>8</v>
      </c>
      <c r="G526" s="7">
        <v>11988</v>
      </c>
      <c r="H526" s="7">
        <v>7992</v>
      </c>
      <c r="I526" s="8">
        <f>ventas[[#This Row],[Ingresos]]-ventas[[#This Row],[Gastos]]</f>
        <v>3996</v>
      </c>
    </row>
    <row r="527" spans="1:9" x14ac:dyDescent="0.25">
      <c r="A527" s="1">
        <v>44176</v>
      </c>
      <c r="B527" s="10">
        <f>MONTH(ventas[[#This Row],[Fecha]])</f>
        <v>12</v>
      </c>
      <c r="C527" s="10">
        <f>YEAR(ventas[[#This Row],[Fecha]])</f>
        <v>2020</v>
      </c>
      <c r="D527" t="s">
        <v>19</v>
      </c>
      <c r="E527" t="s">
        <v>7</v>
      </c>
      <c r="F527" t="s">
        <v>12</v>
      </c>
      <c r="G527" s="7">
        <v>9565.2900000000009</v>
      </c>
      <c r="H527" s="7">
        <v>5314.05</v>
      </c>
      <c r="I527" s="8">
        <f>ventas[[#This Row],[Ingresos]]-ventas[[#This Row],[Gastos]]</f>
        <v>4251.2400000000007</v>
      </c>
    </row>
    <row r="528" spans="1:9" x14ac:dyDescent="0.25">
      <c r="A528" s="1">
        <v>44178</v>
      </c>
      <c r="B528" s="10">
        <f>MONTH(ventas[[#This Row],[Fecha]])</f>
        <v>12</v>
      </c>
      <c r="C528" s="10">
        <f>YEAR(ventas[[#This Row],[Fecha]])</f>
        <v>2020</v>
      </c>
      <c r="D528" t="s">
        <v>13</v>
      </c>
      <c r="E528" t="s">
        <v>20</v>
      </c>
      <c r="F528" t="s">
        <v>15</v>
      </c>
      <c r="G528" s="7">
        <v>412195.5</v>
      </c>
      <c r="H528" s="7">
        <v>361575</v>
      </c>
      <c r="I528" s="8">
        <f>ventas[[#This Row],[Ingresos]]-ventas[[#This Row],[Gastos]]</f>
        <v>50620.5</v>
      </c>
    </row>
    <row r="529" spans="1:9" x14ac:dyDescent="0.25">
      <c r="A529" s="1">
        <v>44178</v>
      </c>
      <c r="B529" s="10">
        <f>MONTH(ventas[[#This Row],[Fecha]])</f>
        <v>12</v>
      </c>
      <c r="C529" s="10">
        <f>YEAR(ventas[[#This Row],[Fecha]])</f>
        <v>2020</v>
      </c>
      <c r="D529" t="s">
        <v>18</v>
      </c>
      <c r="E529" t="s">
        <v>9</v>
      </c>
      <c r="F529" t="s">
        <v>15</v>
      </c>
      <c r="G529" s="7">
        <v>2276600.2560000001</v>
      </c>
      <c r="H529" s="7">
        <v>1976215.5</v>
      </c>
      <c r="I529" s="8">
        <f>ventas[[#This Row],[Ingresos]]-ventas[[#This Row],[Gastos]]</f>
        <v>300384.75600000005</v>
      </c>
    </row>
    <row r="530" spans="1:9" x14ac:dyDescent="0.25">
      <c r="A530" s="1">
        <v>44178</v>
      </c>
      <c r="B530" s="10">
        <f>MONTH(ventas[[#This Row],[Fecha]])</f>
        <v>12</v>
      </c>
      <c r="C530" s="10">
        <f>YEAR(ventas[[#This Row],[Fecha]])</f>
        <v>2020</v>
      </c>
      <c r="D530" t="s">
        <v>18</v>
      </c>
      <c r="E530" t="s">
        <v>11</v>
      </c>
      <c r="F530" t="s">
        <v>15</v>
      </c>
      <c r="G530" s="7">
        <v>1181990.4750000001</v>
      </c>
      <c r="H530" s="7">
        <v>1036833.75</v>
      </c>
      <c r="I530" s="8">
        <f>ventas[[#This Row],[Ingresos]]-ventas[[#This Row],[Gastos]]</f>
        <v>145156.72500000009</v>
      </c>
    </row>
    <row r="531" spans="1:9" x14ac:dyDescent="0.25">
      <c r="A531" s="1">
        <v>44179</v>
      </c>
      <c r="B531" s="10">
        <f>MONTH(ventas[[#This Row],[Fecha]])</f>
        <v>12</v>
      </c>
      <c r="C531" s="10">
        <f>YEAR(ventas[[#This Row],[Fecha]])</f>
        <v>2020</v>
      </c>
      <c r="D531" t="s">
        <v>6</v>
      </c>
      <c r="E531" t="s">
        <v>7</v>
      </c>
      <c r="F531" t="s">
        <v>12</v>
      </c>
      <c r="G531" s="7">
        <v>880412.4</v>
      </c>
      <c r="H531" s="7">
        <v>667368</v>
      </c>
      <c r="I531" s="8">
        <f>ventas[[#This Row],[Ingresos]]-ventas[[#This Row],[Gastos]]</f>
        <v>213044.40000000002</v>
      </c>
    </row>
    <row r="532" spans="1:9" x14ac:dyDescent="0.25">
      <c r="A532" s="1">
        <v>44179</v>
      </c>
      <c r="B532" s="10">
        <f>MONTH(ventas[[#This Row],[Fecha]])</f>
        <v>12</v>
      </c>
      <c r="C532" s="10">
        <f>YEAR(ventas[[#This Row],[Fecha]])</f>
        <v>2020</v>
      </c>
      <c r="D532" t="s">
        <v>16</v>
      </c>
      <c r="E532" t="s">
        <v>14</v>
      </c>
      <c r="F532" t="s">
        <v>12</v>
      </c>
      <c r="G532" s="7">
        <v>166490.1</v>
      </c>
      <c r="H532" s="7">
        <v>134433</v>
      </c>
      <c r="I532" s="8">
        <f>ventas[[#This Row],[Ingresos]]-ventas[[#This Row],[Gastos]]</f>
        <v>32057.100000000006</v>
      </c>
    </row>
    <row r="533" spans="1:9" x14ac:dyDescent="0.25">
      <c r="A533" s="1">
        <v>44181</v>
      </c>
      <c r="B533" s="10">
        <f>MONTH(ventas[[#This Row],[Fecha]])</f>
        <v>12</v>
      </c>
      <c r="C533" s="10">
        <f>YEAR(ventas[[#This Row],[Fecha]])</f>
        <v>2020</v>
      </c>
      <c r="D533" t="s">
        <v>16</v>
      </c>
      <c r="E533" t="s">
        <v>9</v>
      </c>
      <c r="F533" t="s">
        <v>8</v>
      </c>
      <c r="G533" s="7">
        <v>31062.420000000002</v>
      </c>
      <c r="H533" s="7">
        <v>22509</v>
      </c>
      <c r="I533" s="8">
        <f>ventas[[#This Row],[Ingresos]]-ventas[[#This Row],[Gastos]]</f>
        <v>8553.4200000000019</v>
      </c>
    </row>
    <row r="534" spans="1:9" x14ac:dyDescent="0.25">
      <c r="A534" s="1">
        <v>44181</v>
      </c>
      <c r="B534" s="10">
        <f>MONTH(ventas[[#This Row],[Fecha]])</f>
        <v>12</v>
      </c>
      <c r="C534" s="10">
        <f>YEAR(ventas[[#This Row],[Fecha]])</f>
        <v>2020</v>
      </c>
      <c r="D534" t="s">
        <v>19</v>
      </c>
      <c r="E534" t="s">
        <v>20</v>
      </c>
      <c r="F534" t="s">
        <v>8</v>
      </c>
      <c r="G534" s="7">
        <v>30112.414199999999</v>
      </c>
      <c r="H534" s="7">
        <v>21820.590000000004</v>
      </c>
      <c r="I534" s="8">
        <f>ventas[[#This Row],[Ingresos]]-ventas[[#This Row],[Gastos]]</f>
        <v>8291.8241999999955</v>
      </c>
    </row>
    <row r="535" spans="1:9" x14ac:dyDescent="0.25">
      <c r="A535" s="1">
        <v>44181</v>
      </c>
      <c r="B535" s="10">
        <f>MONTH(ventas[[#This Row],[Fecha]])</f>
        <v>12</v>
      </c>
      <c r="C535" s="10">
        <f>YEAR(ventas[[#This Row],[Fecha]])</f>
        <v>2020</v>
      </c>
      <c r="D535" t="s">
        <v>16</v>
      </c>
      <c r="E535" t="s">
        <v>11</v>
      </c>
      <c r="F535" t="s">
        <v>10</v>
      </c>
      <c r="G535" s="7">
        <v>242513.22115384616</v>
      </c>
      <c r="H535" s="7">
        <v>214650</v>
      </c>
      <c r="I535" s="8">
        <f>ventas[[#This Row],[Ingresos]]-ventas[[#This Row],[Gastos]]</f>
        <v>27863.221153846156</v>
      </c>
    </row>
    <row r="536" spans="1:9" x14ac:dyDescent="0.25">
      <c r="A536" s="1">
        <v>44181</v>
      </c>
      <c r="B536" s="10">
        <f>MONTH(ventas[[#This Row],[Fecha]])</f>
        <v>12</v>
      </c>
      <c r="C536" s="10">
        <f>YEAR(ventas[[#This Row],[Fecha]])</f>
        <v>2020</v>
      </c>
      <c r="D536" t="s">
        <v>6</v>
      </c>
      <c r="E536" t="s">
        <v>7</v>
      </c>
      <c r="F536" t="s">
        <v>10</v>
      </c>
      <c r="G536" s="7">
        <v>264131.65384615387</v>
      </c>
      <c r="H536" s="7">
        <v>244175.03999999998</v>
      </c>
      <c r="I536" s="8">
        <f>ventas[[#This Row],[Ingresos]]-ventas[[#This Row],[Gastos]]</f>
        <v>19956.613846153894</v>
      </c>
    </row>
    <row r="537" spans="1:9" x14ac:dyDescent="0.25">
      <c r="A537" s="1">
        <v>44181</v>
      </c>
      <c r="B537" s="10">
        <f>MONTH(ventas[[#This Row],[Fecha]])</f>
        <v>12</v>
      </c>
      <c r="C537" s="10">
        <f>YEAR(ventas[[#This Row],[Fecha]])</f>
        <v>2020</v>
      </c>
      <c r="D537" t="s">
        <v>6</v>
      </c>
      <c r="E537" t="s">
        <v>11</v>
      </c>
      <c r="F537" t="s">
        <v>12</v>
      </c>
      <c r="G537" s="7">
        <v>367479</v>
      </c>
      <c r="H537" s="7">
        <v>287352</v>
      </c>
      <c r="I537" s="8">
        <f>ventas[[#This Row],[Ingresos]]-ventas[[#This Row],[Gastos]]</f>
        <v>80127</v>
      </c>
    </row>
    <row r="538" spans="1:9" x14ac:dyDescent="0.25">
      <c r="A538" s="1">
        <v>44181</v>
      </c>
      <c r="B538" s="10">
        <f>MONTH(ventas[[#This Row],[Fecha]])</f>
        <v>12</v>
      </c>
      <c r="C538" s="10">
        <f>YEAR(ventas[[#This Row],[Fecha]])</f>
        <v>2020</v>
      </c>
      <c r="D538" t="s">
        <v>6</v>
      </c>
      <c r="E538" t="s">
        <v>7</v>
      </c>
      <c r="F538" t="s">
        <v>12</v>
      </c>
      <c r="G538" s="7">
        <v>15849.883979999999</v>
      </c>
      <c r="H538" s="7">
        <v>12173.49</v>
      </c>
      <c r="I538" s="8">
        <f>ventas[[#This Row],[Ingresos]]-ventas[[#This Row],[Gastos]]</f>
        <v>3676.3939799999989</v>
      </c>
    </row>
    <row r="539" spans="1:9" x14ac:dyDescent="0.25">
      <c r="A539" s="1">
        <v>44181</v>
      </c>
      <c r="B539" s="10">
        <f>MONTH(ventas[[#This Row],[Fecha]])</f>
        <v>12</v>
      </c>
      <c r="C539" s="10">
        <f>YEAR(ventas[[#This Row],[Fecha]])</f>
        <v>2020</v>
      </c>
      <c r="D539" t="s">
        <v>6</v>
      </c>
      <c r="E539" t="s">
        <v>11</v>
      </c>
      <c r="F539" t="s">
        <v>15</v>
      </c>
      <c r="G539" s="7">
        <v>62461.8</v>
      </c>
      <c r="H539" s="7">
        <v>60525</v>
      </c>
      <c r="I539" s="8">
        <f>ventas[[#This Row],[Ingresos]]-ventas[[#This Row],[Gastos]]</f>
        <v>1936.8000000000029</v>
      </c>
    </row>
    <row r="540" spans="1:9" x14ac:dyDescent="0.25">
      <c r="A540" s="1">
        <v>44182</v>
      </c>
      <c r="B540" s="10">
        <f>MONTH(ventas[[#This Row],[Fecha]])</f>
        <v>12</v>
      </c>
      <c r="C540" s="10">
        <f>YEAR(ventas[[#This Row],[Fecha]])</f>
        <v>2020</v>
      </c>
      <c r="D540" t="s">
        <v>16</v>
      </c>
      <c r="E540" t="s">
        <v>14</v>
      </c>
      <c r="F540" t="s">
        <v>15</v>
      </c>
      <c r="G540" s="7">
        <v>301480.70400000003</v>
      </c>
      <c r="H540" s="7">
        <v>270144</v>
      </c>
      <c r="I540" s="8">
        <f>ventas[[#This Row],[Ingresos]]-ventas[[#This Row],[Gastos]]</f>
        <v>31336.704000000027</v>
      </c>
    </row>
    <row r="541" spans="1:9" x14ac:dyDescent="0.25">
      <c r="A541" s="1">
        <v>44183</v>
      </c>
      <c r="B541" s="10">
        <f>MONTH(ventas[[#This Row],[Fecha]])</f>
        <v>12</v>
      </c>
      <c r="C541" s="10">
        <f>YEAR(ventas[[#This Row],[Fecha]])</f>
        <v>2020</v>
      </c>
      <c r="D541" t="s">
        <v>19</v>
      </c>
      <c r="E541" t="s">
        <v>20</v>
      </c>
      <c r="F541" t="s">
        <v>8</v>
      </c>
      <c r="G541" s="7">
        <v>13677.607350000002</v>
      </c>
      <c r="H541" s="7">
        <v>9210.51</v>
      </c>
      <c r="I541" s="8">
        <f>ventas[[#This Row],[Ingresos]]-ventas[[#This Row],[Gastos]]</f>
        <v>4467.0973500000018</v>
      </c>
    </row>
    <row r="542" spans="1:9" x14ac:dyDescent="0.25">
      <c r="A542" s="1">
        <v>44184</v>
      </c>
      <c r="B542" s="10">
        <f>MONTH(ventas[[#This Row],[Fecha]])</f>
        <v>12</v>
      </c>
      <c r="C542" s="10">
        <f>YEAR(ventas[[#This Row],[Fecha]])</f>
        <v>2020</v>
      </c>
      <c r="D542" t="s">
        <v>13</v>
      </c>
      <c r="E542" t="s">
        <v>14</v>
      </c>
      <c r="F542" t="s">
        <v>10</v>
      </c>
      <c r="G542" s="7">
        <v>272868.75</v>
      </c>
      <c r="H542" s="7">
        <v>231660</v>
      </c>
      <c r="I542" s="8">
        <f>ventas[[#This Row],[Ingresos]]-ventas[[#This Row],[Gastos]]</f>
        <v>41208.75</v>
      </c>
    </row>
    <row r="543" spans="1:9" x14ac:dyDescent="0.25">
      <c r="A543" s="1">
        <v>44184</v>
      </c>
      <c r="B543" s="10">
        <f>MONTH(ventas[[#This Row],[Fecha]])</f>
        <v>12</v>
      </c>
      <c r="C543" s="10">
        <f>YEAR(ventas[[#This Row],[Fecha]])</f>
        <v>2020</v>
      </c>
      <c r="D543" t="s">
        <v>18</v>
      </c>
      <c r="E543" t="s">
        <v>11</v>
      </c>
      <c r="F543" t="s">
        <v>12</v>
      </c>
      <c r="G543" s="7">
        <v>13199.76</v>
      </c>
      <c r="H543" s="7">
        <v>10476</v>
      </c>
      <c r="I543" s="8">
        <f>ventas[[#This Row],[Ingresos]]-ventas[[#This Row],[Gastos]]</f>
        <v>2723.76</v>
      </c>
    </row>
    <row r="544" spans="1:9" x14ac:dyDescent="0.25">
      <c r="A544" s="1">
        <v>44185</v>
      </c>
      <c r="B544" s="10">
        <f>MONTH(ventas[[#This Row],[Fecha]])</f>
        <v>12</v>
      </c>
      <c r="C544" s="10">
        <f>YEAR(ventas[[#This Row],[Fecha]])</f>
        <v>2020</v>
      </c>
      <c r="D544" t="s">
        <v>19</v>
      </c>
      <c r="E544" t="s">
        <v>14</v>
      </c>
      <c r="F544" t="s">
        <v>10</v>
      </c>
      <c r="G544" s="7">
        <v>269495.33365384612</v>
      </c>
      <c r="H544" s="7">
        <v>238532.03999999998</v>
      </c>
      <c r="I544" s="8">
        <f>ventas[[#This Row],[Ingresos]]-ventas[[#This Row],[Gastos]]</f>
        <v>30963.293653846136</v>
      </c>
    </row>
    <row r="545" spans="1:9" x14ac:dyDescent="0.25">
      <c r="A545" s="1">
        <v>44185</v>
      </c>
      <c r="B545" s="10">
        <f>MONTH(ventas[[#This Row],[Fecha]])</f>
        <v>12</v>
      </c>
      <c r="C545" s="10">
        <f>YEAR(ventas[[#This Row],[Fecha]])</f>
        <v>2020</v>
      </c>
      <c r="D545" t="s">
        <v>6</v>
      </c>
      <c r="E545" t="s">
        <v>11</v>
      </c>
      <c r="F545" t="s">
        <v>12</v>
      </c>
      <c r="G545" s="7">
        <v>80006.814720000009</v>
      </c>
      <c r="H545" s="7">
        <v>59528.88</v>
      </c>
      <c r="I545" s="8">
        <f>ventas[[#This Row],[Ingresos]]-ventas[[#This Row],[Gastos]]</f>
        <v>20477.934720000012</v>
      </c>
    </row>
    <row r="546" spans="1:9" x14ac:dyDescent="0.25">
      <c r="A546" s="1">
        <v>44185</v>
      </c>
      <c r="B546" s="10">
        <f>MONTH(ventas[[#This Row],[Fecha]])</f>
        <v>12</v>
      </c>
      <c r="C546" s="10">
        <f>YEAR(ventas[[#This Row],[Fecha]])</f>
        <v>2020</v>
      </c>
      <c r="D546" t="s">
        <v>13</v>
      </c>
      <c r="E546" t="s">
        <v>14</v>
      </c>
      <c r="F546" t="s">
        <v>15</v>
      </c>
      <c r="G546" s="7">
        <v>1303377.8850000002</v>
      </c>
      <c r="H546" s="7">
        <v>1248446.25</v>
      </c>
      <c r="I546" s="8">
        <f>ventas[[#This Row],[Ingresos]]-ventas[[#This Row],[Gastos]]</f>
        <v>54931.635000000242</v>
      </c>
    </row>
    <row r="547" spans="1:9" x14ac:dyDescent="0.25">
      <c r="A547" s="1">
        <v>44186</v>
      </c>
      <c r="B547" s="10">
        <f>MONTH(ventas[[#This Row],[Fecha]])</f>
        <v>12</v>
      </c>
      <c r="C547" s="10">
        <f>YEAR(ventas[[#This Row],[Fecha]])</f>
        <v>2020</v>
      </c>
      <c r="D547" t="s">
        <v>13</v>
      </c>
      <c r="E547" t="s">
        <v>9</v>
      </c>
      <c r="F547" t="s">
        <v>12</v>
      </c>
      <c r="G547" s="7">
        <v>6882.4080000000004</v>
      </c>
      <c r="H547" s="7">
        <v>4001.4</v>
      </c>
      <c r="I547" s="8">
        <f>ventas[[#This Row],[Ingresos]]-ventas[[#This Row],[Gastos]]</f>
        <v>2881.0080000000003</v>
      </c>
    </row>
    <row r="548" spans="1:9" x14ac:dyDescent="0.25">
      <c r="A548" s="1">
        <v>44186</v>
      </c>
      <c r="B548" s="10">
        <f>MONTH(ventas[[#This Row],[Fecha]])</f>
        <v>12</v>
      </c>
      <c r="C548" s="10">
        <f>YEAR(ventas[[#This Row],[Fecha]])</f>
        <v>2020</v>
      </c>
      <c r="D548" t="s">
        <v>18</v>
      </c>
      <c r="E548" t="s">
        <v>11</v>
      </c>
      <c r="F548" t="s">
        <v>17</v>
      </c>
      <c r="G548" s="7">
        <v>134243.55072</v>
      </c>
      <c r="H548" s="7">
        <v>117072.864</v>
      </c>
      <c r="I548" s="8">
        <f>ventas[[#This Row],[Ingresos]]-ventas[[#This Row],[Gastos]]</f>
        <v>17170.686719999998</v>
      </c>
    </row>
    <row r="549" spans="1:9" x14ac:dyDescent="0.25">
      <c r="A549" s="1">
        <v>44187</v>
      </c>
      <c r="B549" s="10">
        <f>MONTH(ventas[[#This Row],[Fecha]])</f>
        <v>12</v>
      </c>
      <c r="C549" s="10">
        <f>YEAR(ventas[[#This Row],[Fecha]])</f>
        <v>2020</v>
      </c>
      <c r="D549" t="s">
        <v>19</v>
      </c>
      <c r="E549" t="s">
        <v>14</v>
      </c>
      <c r="F549" t="s">
        <v>12</v>
      </c>
      <c r="G549" s="7">
        <v>42407.28</v>
      </c>
      <c r="H549" s="7">
        <v>24372</v>
      </c>
      <c r="I549" s="8">
        <f>ventas[[#This Row],[Ingresos]]-ventas[[#This Row],[Gastos]]</f>
        <v>18035.28</v>
      </c>
    </row>
    <row r="550" spans="1:9" x14ac:dyDescent="0.25">
      <c r="A550" s="1">
        <v>44188</v>
      </c>
      <c r="B550" s="10">
        <f>MONTH(ventas[[#This Row],[Fecha]])</f>
        <v>12</v>
      </c>
      <c r="C550" s="10">
        <f>YEAR(ventas[[#This Row],[Fecha]])</f>
        <v>2020</v>
      </c>
      <c r="D550" t="s">
        <v>19</v>
      </c>
      <c r="E550" t="s">
        <v>14</v>
      </c>
      <c r="F550" t="s">
        <v>12</v>
      </c>
      <c r="G550" s="7">
        <v>6938.6001299999998</v>
      </c>
      <c r="H550" s="7">
        <v>5006.2049999999999</v>
      </c>
      <c r="I550" s="8">
        <f>ventas[[#This Row],[Ingresos]]-ventas[[#This Row],[Gastos]]</f>
        <v>1932.3951299999999</v>
      </c>
    </row>
    <row r="551" spans="1:9" x14ac:dyDescent="0.25">
      <c r="A551" s="1">
        <v>44188</v>
      </c>
      <c r="B551" s="10">
        <f>MONTH(ventas[[#This Row],[Fecha]])</f>
        <v>12</v>
      </c>
      <c r="C551" s="10">
        <f>YEAR(ventas[[#This Row],[Fecha]])</f>
        <v>2020</v>
      </c>
      <c r="D551" t="s">
        <v>18</v>
      </c>
      <c r="E551" t="s">
        <v>7</v>
      </c>
      <c r="F551" t="s">
        <v>15</v>
      </c>
      <c r="G551" s="7">
        <v>2290560.12</v>
      </c>
      <c r="H551" s="7">
        <v>2219535</v>
      </c>
      <c r="I551" s="8">
        <f>ventas[[#This Row],[Ingresos]]-ventas[[#This Row],[Gastos]]</f>
        <v>71025.120000000112</v>
      </c>
    </row>
    <row r="552" spans="1:9" x14ac:dyDescent="0.25">
      <c r="A552" s="1">
        <v>44189</v>
      </c>
      <c r="B552" s="10">
        <f>MONTH(ventas[[#This Row],[Fecha]])</f>
        <v>12</v>
      </c>
      <c r="C552" s="10">
        <f>YEAR(ventas[[#This Row],[Fecha]])</f>
        <v>2020</v>
      </c>
      <c r="D552" t="s">
        <v>18</v>
      </c>
      <c r="E552" t="s">
        <v>11</v>
      </c>
      <c r="F552" t="s">
        <v>8</v>
      </c>
      <c r="G552" s="7">
        <v>28315.575000000001</v>
      </c>
      <c r="H552" s="7">
        <v>20974.5</v>
      </c>
      <c r="I552" s="8">
        <f>ventas[[#This Row],[Ingresos]]-ventas[[#This Row],[Gastos]]</f>
        <v>7341.0750000000007</v>
      </c>
    </row>
    <row r="553" spans="1:9" x14ac:dyDescent="0.25">
      <c r="A553" s="1">
        <v>44190</v>
      </c>
      <c r="B553" s="10">
        <f>MONTH(ventas[[#This Row],[Fecha]])</f>
        <v>12</v>
      </c>
      <c r="C553" s="10">
        <f>YEAR(ventas[[#This Row],[Fecha]])</f>
        <v>2020</v>
      </c>
      <c r="D553" t="s">
        <v>19</v>
      </c>
      <c r="E553" t="s">
        <v>11</v>
      </c>
      <c r="F553" t="s">
        <v>10</v>
      </c>
      <c r="G553" s="7">
        <v>365648.79807692306</v>
      </c>
      <c r="H553" s="7">
        <v>341820</v>
      </c>
      <c r="I553" s="8">
        <f>ventas[[#This Row],[Ingresos]]-ventas[[#This Row],[Gastos]]</f>
        <v>23828.798076923063</v>
      </c>
    </row>
    <row r="554" spans="1:9" x14ac:dyDescent="0.25">
      <c r="A554" s="1">
        <v>44190</v>
      </c>
      <c r="B554" s="10">
        <f>MONTH(ventas[[#This Row],[Fecha]])</f>
        <v>12</v>
      </c>
      <c r="C554" s="10">
        <f>YEAR(ventas[[#This Row],[Fecha]])</f>
        <v>2020</v>
      </c>
      <c r="D554" t="s">
        <v>16</v>
      </c>
      <c r="E554" t="s">
        <v>11</v>
      </c>
      <c r="F554" t="s">
        <v>12</v>
      </c>
      <c r="G554" s="7">
        <v>29220.307200000007</v>
      </c>
      <c r="H554" s="7">
        <v>23990.400000000001</v>
      </c>
      <c r="I554" s="8">
        <f>ventas[[#This Row],[Ingresos]]-ventas[[#This Row],[Gastos]]</f>
        <v>5229.9072000000051</v>
      </c>
    </row>
    <row r="555" spans="1:9" x14ac:dyDescent="0.25">
      <c r="A555" s="1">
        <v>44190</v>
      </c>
      <c r="B555" s="10">
        <f>MONTH(ventas[[#This Row],[Fecha]])</f>
        <v>12</v>
      </c>
      <c r="C555" s="10">
        <f>YEAR(ventas[[#This Row],[Fecha]])</f>
        <v>2020</v>
      </c>
      <c r="D555" t="s">
        <v>16</v>
      </c>
      <c r="E555" t="s">
        <v>14</v>
      </c>
      <c r="F555" t="s">
        <v>15</v>
      </c>
      <c r="G555" s="7">
        <v>644654.70000000007</v>
      </c>
      <c r="H555" s="7">
        <v>537212.25</v>
      </c>
      <c r="I555" s="8">
        <f>ventas[[#This Row],[Ingresos]]-ventas[[#This Row],[Gastos]]</f>
        <v>107442.45000000007</v>
      </c>
    </row>
    <row r="556" spans="1:9" x14ac:dyDescent="0.25">
      <c r="A556" s="1">
        <v>44191</v>
      </c>
      <c r="B556" s="10">
        <f>MONTH(ventas[[#This Row],[Fecha]])</f>
        <v>12</v>
      </c>
      <c r="C556" s="10">
        <f>YEAR(ventas[[#This Row],[Fecha]])</f>
        <v>2020</v>
      </c>
      <c r="D556" t="s">
        <v>19</v>
      </c>
      <c r="E556" t="s">
        <v>9</v>
      </c>
      <c r="F556" t="s">
        <v>12</v>
      </c>
      <c r="G556" s="7">
        <v>549073.35</v>
      </c>
      <c r="H556" s="7">
        <v>420498</v>
      </c>
      <c r="I556" s="8">
        <f>ventas[[#This Row],[Ingresos]]-ventas[[#This Row],[Gastos]]</f>
        <v>128575.34999999998</v>
      </c>
    </row>
    <row r="557" spans="1:9" x14ac:dyDescent="0.25">
      <c r="A557" s="1">
        <v>44193</v>
      </c>
      <c r="B557" s="10">
        <f>MONTH(ventas[[#This Row],[Fecha]])</f>
        <v>12</v>
      </c>
      <c r="C557" s="10">
        <f>YEAR(ventas[[#This Row],[Fecha]])</f>
        <v>2020</v>
      </c>
      <c r="D557" t="s">
        <v>13</v>
      </c>
      <c r="E557" t="s">
        <v>11</v>
      </c>
      <c r="F557" t="s">
        <v>12</v>
      </c>
      <c r="G557" s="7">
        <v>2257.7939999999999</v>
      </c>
      <c r="H557" s="7">
        <v>1629</v>
      </c>
      <c r="I557" s="8">
        <f>ventas[[#This Row],[Ingresos]]-ventas[[#This Row],[Gastos]]</f>
        <v>628.79399999999987</v>
      </c>
    </row>
    <row r="558" spans="1:9" x14ac:dyDescent="0.25">
      <c r="A558" s="1">
        <v>44193</v>
      </c>
      <c r="B558" s="10">
        <f>MONTH(ventas[[#This Row],[Fecha]])</f>
        <v>12</v>
      </c>
      <c r="C558" s="10">
        <f>YEAR(ventas[[#This Row],[Fecha]])</f>
        <v>2020</v>
      </c>
      <c r="D558" t="s">
        <v>19</v>
      </c>
      <c r="E558" t="s">
        <v>20</v>
      </c>
      <c r="F558" t="s">
        <v>12</v>
      </c>
      <c r="G558" s="7">
        <v>888129.9</v>
      </c>
      <c r="H558" s="7">
        <v>673218</v>
      </c>
      <c r="I558" s="8">
        <f>ventas[[#This Row],[Ingresos]]-ventas[[#This Row],[Gastos]]</f>
        <v>214911.90000000002</v>
      </c>
    </row>
    <row r="559" spans="1:9" x14ac:dyDescent="0.25">
      <c r="A559" s="1">
        <v>44193</v>
      </c>
      <c r="B559" s="10">
        <f>MONTH(ventas[[#This Row],[Fecha]])</f>
        <v>12</v>
      </c>
      <c r="C559" s="10">
        <f>YEAR(ventas[[#This Row],[Fecha]])</f>
        <v>2020</v>
      </c>
      <c r="D559" t="s">
        <v>18</v>
      </c>
      <c r="E559" t="s">
        <v>9</v>
      </c>
      <c r="F559" t="s">
        <v>15</v>
      </c>
      <c r="G559" s="7">
        <v>557442</v>
      </c>
      <c r="H559" s="7">
        <v>516150</v>
      </c>
      <c r="I559" s="8">
        <f>ventas[[#This Row],[Ingresos]]-ventas[[#This Row],[Gastos]]</f>
        <v>41292</v>
      </c>
    </row>
    <row r="560" spans="1:9" x14ac:dyDescent="0.25">
      <c r="A560" s="1">
        <v>44194</v>
      </c>
      <c r="B560" s="10">
        <f>MONTH(ventas[[#This Row],[Fecha]])</f>
        <v>12</v>
      </c>
      <c r="C560" s="10">
        <f>YEAR(ventas[[#This Row],[Fecha]])</f>
        <v>2020</v>
      </c>
      <c r="D560" t="s">
        <v>13</v>
      </c>
      <c r="E560" t="s">
        <v>7</v>
      </c>
      <c r="F560" t="s">
        <v>12</v>
      </c>
      <c r="G560" s="7">
        <v>26479.987380000006</v>
      </c>
      <c r="H560" s="7">
        <v>21993.345000000001</v>
      </c>
      <c r="I560" s="8">
        <f>ventas[[#This Row],[Ingresos]]-ventas[[#This Row],[Gastos]]</f>
        <v>4486.6423800000048</v>
      </c>
    </row>
    <row r="561" spans="1:9" x14ac:dyDescent="0.25">
      <c r="A561" s="1">
        <v>44195</v>
      </c>
      <c r="B561" s="10">
        <f>MONTH(ventas[[#This Row],[Fecha]])</f>
        <v>12</v>
      </c>
      <c r="C561" s="10">
        <f>YEAR(ventas[[#This Row],[Fecha]])</f>
        <v>2020</v>
      </c>
      <c r="D561" t="s">
        <v>13</v>
      </c>
      <c r="E561" t="s">
        <v>11</v>
      </c>
      <c r="F561" t="s">
        <v>8</v>
      </c>
      <c r="G561" s="7">
        <v>21710.7</v>
      </c>
      <c r="H561" s="7">
        <v>16830</v>
      </c>
      <c r="I561" s="8">
        <f>ventas[[#This Row],[Ingresos]]-ventas[[#This Row],[Gastos]]</f>
        <v>4880.7000000000007</v>
      </c>
    </row>
    <row r="562" spans="1:9" x14ac:dyDescent="0.25">
      <c r="A562" s="1">
        <v>44195</v>
      </c>
      <c r="B562" s="10">
        <f>MONTH(ventas[[#This Row],[Fecha]])</f>
        <v>12</v>
      </c>
      <c r="C562" s="10">
        <f>YEAR(ventas[[#This Row],[Fecha]])</f>
        <v>2020</v>
      </c>
      <c r="D562" t="s">
        <v>18</v>
      </c>
      <c r="E562" t="s">
        <v>20</v>
      </c>
      <c r="F562" t="s">
        <v>17</v>
      </c>
      <c r="G562" s="7">
        <v>19865.736000000001</v>
      </c>
      <c r="H562" s="7">
        <v>15049.800000000001</v>
      </c>
      <c r="I562" s="8">
        <f>ventas[[#This Row],[Ingresos]]-ventas[[#This Row],[Gastos]]</f>
        <v>4815.9359999999997</v>
      </c>
    </row>
    <row r="563" spans="1:9" x14ac:dyDescent="0.25">
      <c r="A563" s="1">
        <v>44196</v>
      </c>
      <c r="B563" s="10">
        <f>MONTH(ventas[[#This Row],[Fecha]])</f>
        <v>12</v>
      </c>
      <c r="C563" s="10">
        <f>YEAR(ventas[[#This Row],[Fecha]])</f>
        <v>2020</v>
      </c>
      <c r="D563" t="s">
        <v>6</v>
      </c>
      <c r="E563" t="s">
        <v>20</v>
      </c>
      <c r="F563" t="s">
        <v>8</v>
      </c>
      <c r="G563" s="7">
        <v>26703</v>
      </c>
      <c r="H563" s="7">
        <v>20700</v>
      </c>
      <c r="I563" s="8">
        <f>ventas[[#This Row],[Ingresos]]-ventas[[#This Row],[Gastos]]</f>
        <v>6003</v>
      </c>
    </row>
    <row r="564" spans="1:9" x14ac:dyDescent="0.25">
      <c r="A564" s="1">
        <v>44197</v>
      </c>
      <c r="B564" s="10">
        <f>MONTH(ventas[[#This Row],[Fecha]])</f>
        <v>1</v>
      </c>
      <c r="C564" s="10">
        <f>YEAR(ventas[[#This Row],[Fecha]])</f>
        <v>2021</v>
      </c>
      <c r="D564" t="s">
        <v>19</v>
      </c>
      <c r="E564" t="s">
        <v>9</v>
      </c>
      <c r="F564" t="s">
        <v>10</v>
      </c>
      <c r="G564" s="7">
        <v>133016.82692307691</v>
      </c>
      <c r="H564" s="7">
        <v>130200</v>
      </c>
      <c r="I564" s="8">
        <f>ventas[[#This Row],[Ingresos]]-ventas[[#This Row],[Gastos]]</f>
        <v>2816.8269230769074</v>
      </c>
    </row>
    <row r="565" spans="1:9" x14ac:dyDescent="0.25">
      <c r="A565" s="1">
        <v>44197</v>
      </c>
      <c r="B565" s="10">
        <f>MONTH(ventas[[#This Row],[Fecha]])</f>
        <v>1</v>
      </c>
      <c r="C565" s="10">
        <f>YEAR(ventas[[#This Row],[Fecha]])</f>
        <v>2021</v>
      </c>
      <c r="D565" t="s">
        <v>16</v>
      </c>
      <c r="E565" t="s">
        <v>14</v>
      </c>
      <c r="F565" t="s">
        <v>15</v>
      </c>
      <c r="G565" s="7">
        <v>934065</v>
      </c>
      <c r="H565" s="7">
        <v>915750</v>
      </c>
      <c r="I565" s="8">
        <f>ventas[[#This Row],[Ingresos]]-ventas[[#This Row],[Gastos]]</f>
        <v>18315</v>
      </c>
    </row>
    <row r="566" spans="1:9" x14ac:dyDescent="0.25">
      <c r="A566" s="1">
        <v>44197</v>
      </c>
      <c r="B566" s="10">
        <f>MONTH(ventas[[#This Row],[Fecha]])</f>
        <v>1</v>
      </c>
      <c r="C566" s="10">
        <f>YEAR(ventas[[#This Row],[Fecha]])</f>
        <v>2021</v>
      </c>
      <c r="D566" t="s">
        <v>19</v>
      </c>
      <c r="E566" t="s">
        <v>7</v>
      </c>
      <c r="F566" t="s">
        <v>17</v>
      </c>
      <c r="G566" s="7">
        <v>96378.48</v>
      </c>
      <c r="H566" s="7">
        <v>72283.86</v>
      </c>
      <c r="I566" s="8">
        <f>ventas[[#This Row],[Ingresos]]-ventas[[#This Row],[Gastos]]</f>
        <v>24094.619999999995</v>
      </c>
    </row>
    <row r="567" spans="1:9" x14ac:dyDescent="0.25">
      <c r="A567" s="1">
        <v>44198</v>
      </c>
      <c r="B567" s="10">
        <f>MONTH(ventas[[#This Row],[Fecha]])</f>
        <v>1</v>
      </c>
      <c r="C567" s="10">
        <f>YEAR(ventas[[#This Row],[Fecha]])</f>
        <v>2021</v>
      </c>
      <c r="D567" t="s">
        <v>6</v>
      </c>
      <c r="E567" t="s">
        <v>20</v>
      </c>
      <c r="F567" t="s">
        <v>12</v>
      </c>
      <c r="G567" s="7">
        <v>26391</v>
      </c>
      <c r="H567" s="7">
        <v>13890</v>
      </c>
      <c r="I567" s="8">
        <f>ventas[[#This Row],[Ingresos]]-ventas[[#This Row],[Gastos]]</f>
        <v>12501</v>
      </c>
    </row>
    <row r="568" spans="1:9" x14ac:dyDescent="0.25">
      <c r="A568" s="1">
        <v>44198</v>
      </c>
      <c r="B568" s="10">
        <f>MONTH(ventas[[#This Row],[Fecha]])</f>
        <v>1</v>
      </c>
      <c r="C568" s="10">
        <f>YEAR(ventas[[#This Row],[Fecha]])</f>
        <v>2021</v>
      </c>
      <c r="D568" t="s">
        <v>16</v>
      </c>
      <c r="E568" t="s">
        <v>14</v>
      </c>
      <c r="F568" t="s">
        <v>12</v>
      </c>
      <c r="G568" s="7">
        <v>995057.84</v>
      </c>
      <c r="H568" s="7">
        <v>859518.4</v>
      </c>
      <c r="I568" s="8">
        <f>ventas[[#This Row],[Ingresos]]-ventas[[#This Row],[Gastos]]</f>
        <v>135539.43999999994</v>
      </c>
    </row>
    <row r="569" spans="1:9" x14ac:dyDescent="0.25">
      <c r="A569" s="1">
        <v>44198</v>
      </c>
      <c r="B569" s="10">
        <f>MONTH(ventas[[#This Row],[Fecha]])</f>
        <v>1</v>
      </c>
      <c r="C569" s="10">
        <f>YEAR(ventas[[#This Row],[Fecha]])</f>
        <v>2021</v>
      </c>
      <c r="D569" t="s">
        <v>19</v>
      </c>
      <c r="E569" t="s">
        <v>11</v>
      </c>
      <c r="F569" t="s">
        <v>15</v>
      </c>
      <c r="G569" s="7">
        <v>1300218.48</v>
      </c>
      <c r="H569" s="7">
        <v>1094460</v>
      </c>
      <c r="I569" s="8">
        <f>ventas[[#This Row],[Ingresos]]-ventas[[#This Row],[Gastos]]</f>
        <v>205758.47999999998</v>
      </c>
    </row>
    <row r="570" spans="1:9" x14ac:dyDescent="0.25">
      <c r="A570" s="1">
        <v>44198</v>
      </c>
      <c r="B570" s="10">
        <f>MONTH(ventas[[#This Row],[Fecha]])</f>
        <v>1</v>
      </c>
      <c r="C570" s="10">
        <f>YEAR(ventas[[#This Row],[Fecha]])</f>
        <v>2021</v>
      </c>
      <c r="D570" t="s">
        <v>13</v>
      </c>
      <c r="E570" t="s">
        <v>11</v>
      </c>
      <c r="F570" t="s">
        <v>17</v>
      </c>
      <c r="G570" s="7">
        <v>11439.781199999999</v>
      </c>
      <c r="H570" s="7">
        <v>9225.630000000001</v>
      </c>
      <c r="I570" s="8">
        <f>ventas[[#This Row],[Ingresos]]-ventas[[#This Row],[Gastos]]</f>
        <v>2214.1511999999984</v>
      </c>
    </row>
    <row r="571" spans="1:9" x14ac:dyDescent="0.25">
      <c r="A571" s="1">
        <v>44200</v>
      </c>
      <c r="B571" s="10">
        <f>MONTH(ventas[[#This Row],[Fecha]])</f>
        <v>1</v>
      </c>
      <c r="C571" s="10">
        <f>YEAR(ventas[[#This Row],[Fecha]])</f>
        <v>2021</v>
      </c>
      <c r="D571" t="s">
        <v>6</v>
      </c>
      <c r="E571" t="s">
        <v>11</v>
      </c>
      <c r="F571" t="s">
        <v>12</v>
      </c>
      <c r="G571" s="7">
        <v>19158.72</v>
      </c>
      <c r="H571" s="7">
        <v>14255</v>
      </c>
      <c r="I571" s="8">
        <f>ventas[[#This Row],[Ingresos]]-ventas[[#This Row],[Gastos]]</f>
        <v>4903.7200000000012</v>
      </c>
    </row>
    <row r="572" spans="1:9" x14ac:dyDescent="0.25">
      <c r="A572" s="1">
        <v>44200</v>
      </c>
      <c r="B572" s="10">
        <f>MONTH(ventas[[#This Row],[Fecha]])</f>
        <v>1</v>
      </c>
      <c r="C572" s="10">
        <f>YEAR(ventas[[#This Row],[Fecha]])</f>
        <v>2021</v>
      </c>
      <c r="D572" t="s">
        <v>18</v>
      </c>
      <c r="E572" t="s">
        <v>11</v>
      </c>
      <c r="F572" t="s">
        <v>12</v>
      </c>
      <c r="G572" s="7">
        <v>1879898.4750000001</v>
      </c>
      <c r="H572" s="7">
        <v>1534611</v>
      </c>
      <c r="I572" s="8">
        <f>ventas[[#This Row],[Ingresos]]-ventas[[#This Row],[Gastos]]</f>
        <v>345287.47500000009</v>
      </c>
    </row>
    <row r="573" spans="1:9" x14ac:dyDescent="0.25">
      <c r="A573" s="1">
        <v>44203</v>
      </c>
      <c r="B573" s="10">
        <f>MONTH(ventas[[#This Row],[Fecha]])</f>
        <v>1</v>
      </c>
      <c r="C573" s="10">
        <f>YEAR(ventas[[#This Row],[Fecha]])</f>
        <v>2021</v>
      </c>
      <c r="D573" t="s">
        <v>19</v>
      </c>
      <c r="E573" t="s">
        <v>14</v>
      </c>
      <c r="F573" t="s">
        <v>12</v>
      </c>
      <c r="G573" s="7">
        <v>7707.35</v>
      </c>
      <c r="H573" s="7">
        <v>5795</v>
      </c>
      <c r="I573" s="8">
        <f>ventas[[#This Row],[Ingresos]]-ventas[[#This Row],[Gastos]]</f>
        <v>1912.3500000000004</v>
      </c>
    </row>
    <row r="574" spans="1:9" x14ac:dyDescent="0.25">
      <c r="A574" s="1">
        <v>44204</v>
      </c>
      <c r="B574" s="10">
        <f>MONTH(ventas[[#This Row],[Fecha]])</f>
        <v>1</v>
      </c>
      <c r="C574" s="10">
        <f>YEAR(ventas[[#This Row],[Fecha]])</f>
        <v>2021</v>
      </c>
      <c r="D574" t="s">
        <v>13</v>
      </c>
      <c r="E574" t="s">
        <v>11</v>
      </c>
      <c r="F574" t="s">
        <v>10</v>
      </c>
      <c r="G574" s="7">
        <v>273646.15384615381</v>
      </c>
      <c r="H574" s="7">
        <v>258720</v>
      </c>
      <c r="I574" s="8">
        <f>ventas[[#This Row],[Ingresos]]-ventas[[#This Row],[Gastos]]</f>
        <v>14926.153846153815</v>
      </c>
    </row>
    <row r="575" spans="1:9" x14ac:dyDescent="0.25">
      <c r="A575" s="1">
        <v>44205</v>
      </c>
      <c r="B575" s="10">
        <f>MONTH(ventas[[#This Row],[Fecha]])</f>
        <v>1</v>
      </c>
      <c r="C575" s="10">
        <f>YEAR(ventas[[#This Row],[Fecha]])</f>
        <v>2021</v>
      </c>
      <c r="D575" t="s">
        <v>19</v>
      </c>
      <c r="E575" t="s">
        <v>9</v>
      </c>
      <c r="F575" t="s">
        <v>10</v>
      </c>
      <c r="G575" s="7">
        <v>611019.23076923075</v>
      </c>
      <c r="H575" s="7">
        <v>393380</v>
      </c>
      <c r="I575" s="8">
        <f>ventas[[#This Row],[Ingresos]]-ventas[[#This Row],[Gastos]]</f>
        <v>217639.23076923075</v>
      </c>
    </row>
    <row r="576" spans="1:9" x14ac:dyDescent="0.25">
      <c r="A576" s="1">
        <v>44205</v>
      </c>
      <c r="B576" s="10">
        <f>MONTH(ventas[[#This Row],[Fecha]])</f>
        <v>1</v>
      </c>
      <c r="C576" s="10">
        <f>YEAR(ventas[[#This Row],[Fecha]])</f>
        <v>2021</v>
      </c>
      <c r="D576" t="s">
        <v>19</v>
      </c>
      <c r="E576" t="s">
        <v>14</v>
      </c>
      <c r="F576" t="s">
        <v>12</v>
      </c>
      <c r="G576" s="7">
        <v>26945.599999999999</v>
      </c>
      <c r="H576" s="7">
        <v>15310</v>
      </c>
      <c r="I576" s="8">
        <f>ventas[[#This Row],[Ingresos]]-ventas[[#This Row],[Gastos]]</f>
        <v>11635.599999999999</v>
      </c>
    </row>
    <row r="577" spans="1:9" x14ac:dyDescent="0.25">
      <c r="A577" s="1">
        <v>44205</v>
      </c>
      <c r="B577" s="10">
        <f>MONTH(ventas[[#This Row],[Fecha]])</f>
        <v>1</v>
      </c>
      <c r="C577" s="10">
        <f>YEAR(ventas[[#This Row],[Fecha]])</f>
        <v>2021</v>
      </c>
      <c r="D577" t="s">
        <v>18</v>
      </c>
      <c r="E577" t="s">
        <v>7</v>
      </c>
      <c r="F577" t="s">
        <v>17</v>
      </c>
      <c r="G577" s="7">
        <v>5313.9960000000001</v>
      </c>
      <c r="H577" s="7">
        <v>4688.82</v>
      </c>
      <c r="I577" s="8">
        <f>ventas[[#This Row],[Ingresos]]-ventas[[#This Row],[Gastos]]</f>
        <v>625.17600000000039</v>
      </c>
    </row>
    <row r="578" spans="1:9" x14ac:dyDescent="0.25">
      <c r="A578" s="1">
        <v>44206</v>
      </c>
      <c r="B578" s="10">
        <f>MONTH(ventas[[#This Row],[Fecha]])</f>
        <v>1</v>
      </c>
      <c r="C578" s="10">
        <f>YEAR(ventas[[#This Row],[Fecha]])</f>
        <v>2021</v>
      </c>
      <c r="D578" t="s">
        <v>19</v>
      </c>
      <c r="E578" t="s">
        <v>14</v>
      </c>
      <c r="F578" t="s">
        <v>8</v>
      </c>
      <c r="G578" s="7">
        <v>13320</v>
      </c>
      <c r="H578" s="7">
        <v>8880</v>
      </c>
      <c r="I578" s="8">
        <f>ventas[[#This Row],[Ingresos]]-ventas[[#This Row],[Gastos]]</f>
        <v>4440</v>
      </c>
    </row>
    <row r="579" spans="1:9" x14ac:dyDescent="0.25">
      <c r="A579" s="1">
        <v>44206</v>
      </c>
      <c r="B579" s="10">
        <f>MONTH(ventas[[#This Row],[Fecha]])</f>
        <v>1</v>
      </c>
      <c r="C579" s="10">
        <f>YEAR(ventas[[#This Row],[Fecha]])</f>
        <v>2021</v>
      </c>
      <c r="D579" t="s">
        <v>13</v>
      </c>
      <c r="E579" t="s">
        <v>14</v>
      </c>
      <c r="F579" t="s">
        <v>10</v>
      </c>
      <c r="G579" s="7">
        <v>692977.84615384613</v>
      </c>
      <c r="H579" s="7">
        <v>600580.80000000005</v>
      </c>
      <c r="I579" s="8">
        <f>ventas[[#This Row],[Ingresos]]-ventas[[#This Row],[Gastos]]</f>
        <v>92397.04615384608</v>
      </c>
    </row>
    <row r="580" spans="1:9" x14ac:dyDescent="0.25">
      <c r="A580" s="1">
        <v>44206</v>
      </c>
      <c r="B580" s="10">
        <f>MONTH(ventas[[#This Row],[Fecha]])</f>
        <v>1</v>
      </c>
      <c r="C580" s="10">
        <f>YEAR(ventas[[#This Row],[Fecha]])</f>
        <v>2021</v>
      </c>
      <c r="D580" t="s">
        <v>19</v>
      </c>
      <c r="E580" t="s">
        <v>11</v>
      </c>
      <c r="F580" t="s">
        <v>17</v>
      </c>
      <c r="G580" s="7">
        <v>112864.75200000001</v>
      </c>
      <c r="H580" s="7">
        <v>94053.959999999992</v>
      </c>
      <c r="I580" s="8">
        <f>ventas[[#This Row],[Ingresos]]-ventas[[#This Row],[Gastos]]</f>
        <v>18810.792000000016</v>
      </c>
    </row>
    <row r="581" spans="1:9" x14ac:dyDescent="0.25">
      <c r="A581" s="1">
        <v>44207</v>
      </c>
      <c r="B581" s="10">
        <f>MONTH(ventas[[#This Row],[Fecha]])</f>
        <v>1</v>
      </c>
      <c r="C581" s="10">
        <f>YEAR(ventas[[#This Row],[Fecha]])</f>
        <v>2021</v>
      </c>
      <c r="D581" t="s">
        <v>16</v>
      </c>
      <c r="E581" t="s">
        <v>9</v>
      </c>
      <c r="F581" t="s">
        <v>8</v>
      </c>
      <c r="G581" s="7">
        <v>32558.400000000001</v>
      </c>
      <c r="H581" s="7">
        <v>22610</v>
      </c>
      <c r="I581" s="8">
        <f>ventas[[#This Row],[Ingresos]]-ventas[[#This Row],[Gastos]]</f>
        <v>9948.4000000000015</v>
      </c>
    </row>
    <row r="582" spans="1:9" x14ac:dyDescent="0.25">
      <c r="A582" s="1">
        <v>44207</v>
      </c>
      <c r="B582" s="10">
        <f>MONTH(ventas[[#This Row],[Fecha]])</f>
        <v>1</v>
      </c>
      <c r="C582" s="10">
        <f>YEAR(ventas[[#This Row],[Fecha]])</f>
        <v>2021</v>
      </c>
      <c r="D582" t="s">
        <v>6</v>
      </c>
      <c r="E582" t="s">
        <v>11</v>
      </c>
      <c r="F582" t="s">
        <v>10</v>
      </c>
      <c r="G582" s="7">
        <v>959833.7740384615</v>
      </c>
      <c r="H582" s="7">
        <v>858690</v>
      </c>
      <c r="I582" s="8">
        <f>ventas[[#This Row],[Ingresos]]-ventas[[#This Row],[Gastos]]</f>
        <v>101143.7740384615</v>
      </c>
    </row>
    <row r="583" spans="1:9" x14ac:dyDescent="0.25">
      <c r="A583" s="1">
        <v>44207</v>
      </c>
      <c r="B583" s="10">
        <f>MONTH(ventas[[#This Row],[Fecha]])</f>
        <v>1</v>
      </c>
      <c r="C583" s="10">
        <f>YEAR(ventas[[#This Row],[Fecha]])</f>
        <v>2021</v>
      </c>
      <c r="D583" t="s">
        <v>6</v>
      </c>
      <c r="E583" t="s">
        <v>20</v>
      </c>
      <c r="F583" t="s">
        <v>17</v>
      </c>
      <c r="G583" s="7">
        <v>40661.964000000007</v>
      </c>
      <c r="H583" s="7">
        <v>31118.850000000002</v>
      </c>
      <c r="I583" s="8">
        <f>ventas[[#This Row],[Ingresos]]-ventas[[#This Row],[Gastos]]</f>
        <v>9543.114000000005</v>
      </c>
    </row>
    <row r="584" spans="1:9" x14ac:dyDescent="0.25">
      <c r="A584" s="1">
        <v>44208</v>
      </c>
      <c r="B584" s="10">
        <f>MONTH(ventas[[#This Row],[Fecha]])</f>
        <v>1</v>
      </c>
      <c r="C584" s="10">
        <f>YEAR(ventas[[#This Row],[Fecha]])</f>
        <v>2021</v>
      </c>
      <c r="D584" t="s">
        <v>18</v>
      </c>
      <c r="E584" t="s">
        <v>11</v>
      </c>
      <c r="F584" t="s">
        <v>8</v>
      </c>
      <c r="G584" s="7">
        <v>10665</v>
      </c>
      <c r="H584" s="7">
        <v>7900</v>
      </c>
      <c r="I584" s="8">
        <f>ventas[[#This Row],[Ingresos]]-ventas[[#This Row],[Gastos]]</f>
        <v>2765</v>
      </c>
    </row>
    <row r="585" spans="1:9" x14ac:dyDescent="0.25">
      <c r="A585" s="1">
        <v>44208</v>
      </c>
      <c r="B585" s="10">
        <f>MONTH(ventas[[#This Row],[Fecha]])</f>
        <v>1</v>
      </c>
      <c r="C585" s="10">
        <f>YEAR(ventas[[#This Row],[Fecha]])</f>
        <v>2021</v>
      </c>
      <c r="D585" t="s">
        <v>16</v>
      </c>
      <c r="E585" t="s">
        <v>14</v>
      </c>
      <c r="F585" t="s">
        <v>10</v>
      </c>
      <c r="G585" s="7">
        <v>143927.88461538462</v>
      </c>
      <c r="H585" s="7">
        <v>140880</v>
      </c>
      <c r="I585" s="8">
        <f>ventas[[#This Row],[Ingresos]]-ventas[[#This Row],[Gastos]]</f>
        <v>3047.8846153846243</v>
      </c>
    </row>
    <row r="586" spans="1:9" x14ac:dyDescent="0.25">
      <c r="A586" s="1">
        <v>44208</v>
      </c>
      <c r="B586" s="10">
        <f>MONTH(ventas[[#This Row],[Fecha]])</f>
        <v>1</v>
      </c>
      <c r="C586" s="10">
        <f>YEAR(ventas[[#This Row],[Fecha]])</f>
        <v>2021</v>
      </c>
      <c r="D586" t="s">
        <v>16</v>
      </c>
      <c r="E586" t="s">
        <v>11</v>
      </c>
      <c r="F586" t="s">
        <v>10</v>
      </c>
      <c r="G586" s="7">
        <v>926939.42307692301</v>
      </c>
      <c r="H586" s="7">
        <v>820440</v>
      </c>
      <c r="I586" s="8">
        <f>ventas[[#This Row],[Ingresos]]-ventas[[#This Row],[Gastos]]</f>
        <v>106499.42307692301</v>
      </c>
    </row>
    <row r="587" spans="1:9" x14ac:dyDescent="0.25">
      <c r="A587" s="1">
        <v>44208</v>
      </c>
      <c r="B587" s="10">
        <f>MONTH(ventas[[#This Row],[Fecha]])</f>
        <v>1</v>
      </c>
      <c r="C587" s="10">
        <f>YEAR(ventas[[#This Row],[Fecha]])</f>
        <v>2021</v>
      </c>
      <c r="D587" t="s">
        <v>18</v>
      </c>
      <c r="E587" t="s">
        <v>11</v>
      </c>
      <c r="F587" t="s">
        <v>10</v>
      </c>
      <c r="G587" s="7">
        <v>9231.9230769230762</v>
      </c>
      <c r="H587" s="7">
        <v>5715</v>
      </c>
      <c r="I587" s="8">
        <f>ventas[[#This Row],[Ingresos]]-ventas[[#This Row],[Gastos]]</f>
        <v>3516.9230769230762</v>
      </c>
    </row>
    <row r="588" spans="1:9" x14ac:dyDescent="0.25">
      <c r="A588" s="1">
        <v>44209</v>
      </c>
      <c r="B588" s="10">
        <f>MONTH(ventas[[#This Row],[Fecha]])</f>
        <v>1</v>
      </c>
      <c r="C588" s="10">
        <f>YEAR(ventas[[#This Row],[Fecha]])</f>
        <v>2021</v>
      </c>
      <c r="D588" t="s">
        <v>13</v>
      </c>
      <c r="E588" t="s">
        <v>20</v>
      </c>
      <c r="F588" t="s">
        <v>12</v>
      </c>
      <c r="G588" s="7">
        <v>1326325.77</v>
      </c>
      <c r="H588" s="7">
        <v>995222.8</v>
      </c>
      <c r="I588" s="8">
        <f>ventas[[#This Row],[Ingresos]]-ventas[[#This Row],[Gastos]]</f>
        <v>331102.96999999997</v>
      </c>
    </row>
    <row r="589" spans="1:9" x14ac:dyDescent="0.25">
      <c r="A589" s="1">
        <v>44211</v>
      </c>
      <c r="B589" s="10">
        <f>MONTH(ventas[[#This Row],[Fecha]])</f>
        <v>1</v>
      </c>
      <c r="C589" s="10">
        <f>YEAR(ventas[[#This Row],[Fecha]])</f>
        <v>2021</v>
      </c>
      <c r="D589" t="s">
        <v>6</v>
      </c>
      <c r="E589" t="s">
        <v>11</v>
      </c>
      <c r="F589" t="s">
        <v>17</v>
      </c>
      <c r="G589" s="7">
        <v>33237.599999999999</v>
      </c>
      <c r="H589" s="7">
        <v>24928.199999999997</v>
      </c>
      <c r="I589" s="8">
        <f>ventas[[#This Row],[Ingresos]]-ventas[[#This Row],[Gastos]]</f>
        <v>8309.4000000000015</v>
      </c>
    </row>
    <row r="590" spans="1:9" x14ac:dyDescent="0.25">
      <c r="A590" s="1">
        <v>44212</v>
      </c>
      <c r="B590" s="10">
        <f>MONTH(ventas[[#This Row],[Fecha]])</f>
        <v>1</v>
      </c>
      <c r="C590" s="10">
        <f>YEAR(ventas[[#This Row],[Fecha]])</f>
        <v>2021</v>
      </c>
      <c r="D590" t="s">
        <v>16</v>
      </c>
      <c r="E590" t="s">
        <v>14</v>
      </c>
      <c r="F590" t="s">
        <v>12</v>
      </c>
      <c r="G590" s="7">
        <v>79525.907999999996</v>
      </c>
      <c r="H590" s="7">
        <v>40164.6</v>
      </c>
      <c r="I590" s="8">
        <f>ventas[[#This Row],[Ingresos]]-ventas[[#This Row],[Gastos]]</f>
        <v>39361.307999999997</v>
      </c>
    </row>
    <row r="591" spans="1:9" x14ac:dyDescent="0.25">
      <c r="A591" s="1">
        <v>44212</v>
      </c>
      <c r="B591" s="10">
        <f>MONTH(ventas[[#This Row],[Fecha]])</f>
        <v>1</v>
      </c>
      <c r="C591" s="10">
        <f>YEAR(ventas[[#This Row],[Fecha]])</f>
        <v>2021</v>
      </c>
      <c r="D591" t="s">
        <v>19</v>
      </c>
      <c r="E591" t="s">
        <v>9</v>
      </c>
      <c r="F591" t="s">
        <v>17</v>
      </c>
      <c r="G591" s="7">
        <v>26698.799999999999</v>
      </c>
      <c r="H591" s="7">
        <v>21078</v>
      </c>
      <c r="I591" s="8">
        <f>ventas[[#This Row],[Ingresos]]-ventas[[#This Row],[Gastos]]</f>
        <v>5620.7999999999993</v>
      </c>
    </row>
    <row r="592" spans="1:9" x14ac:dyDescent="0.25">
      <c r="A592" s="1">
        <v>44213</v>
      </c>
      <c r="B592" s="10">
        <f>MONTH(ventas[[#This Row],[Fecha]])</f>
        <v>1</v>
      </c>
      <c r="C592" s="10">
        <f>YEAR(ventas[[#This Row],[Fecha]])</f>
        <v>2021</v>
      </c>
      <c r="D592" t="s">
        <v>19</v>
      </c>
      <c r="E592" t="s">
        <v>11</v>
      </c>
      <c r="F592" t="s">
        <v>10</v>
      </c>
      <c r="G592" s="7">
        <v>458539.64423076931</v>
      </c>
      <c r="H592" s="7">
        <v>389290.8</v>
      </c>
      <c r="I592" s="8">
        <f>ventas[[#This Row],[Ingresos]]-ventas[[#This Row],[Gastos]]</f>
        <v>69248.844230769319</v>
      </c>
    </row>
    <row r="593" spans="1:9" x14ac:dyDescent="0.25">
      <c r="A593" s="1">
        <v>44213</v>
      </c>
      <c r="B593" s="10">
        <f>MONTH(ventas[[#This Row],[Fecha]])</f>
        <v>1</v>
      </c>
      <c r="C593" s="10">
        <f>YEAR(ventas[[#This Row],[Fecha]])</f>
        <v>2021</v>
      </c>
      <c r="D593" t="s">
        <v>6</v>
      </c>
      <c r="E593" t="s">
        <v>20</v>
      </c>
      <c r="F593" t="s">
        <v>10</v>
      </c>
      <c r="G593" s="7">
        <v>14632.961538461537</v>
      </c>
      <c r="H593" s="7">
        <v>9150</v>
      </c>
      <c r="I593" s="8">
        <f>ventas[[#This Row],[Ingresos]]-ventas[[#This Row],[Gastos]]</f>
        <v>5482.9615384615372</v>
      </c>
    </row>
    <row r="594" spans="1:9" x14ac:dyDescent="0.25">
      <c r="A594" s="1">
        <v>44213</v>
      </c>
      <c r="B594" s="10">
        <f>MONTH(ventas[[#This Row],[Fecha]])</f>
        <v>1</v>
      </c>
      <c r="C594" s="10">
        <f>YEAR(ventas[[#This Row],[Fecha]])</f>
        <v>2021</v>
      </c>
      <c r="D594" t="s">
        <v>13</v>
      </c>
      <c r="E594" t="s">
        <v>11</v>
      </c>
      <c r="F594" t="s">
        <v>17</v>
      </c>
      <c r="G594" s="7">
        <v>30835.08</v>
      </c>
      <c r="H594" s="7">
        <v>24867</v>
      </c>
      <c r="I594" s="8">
        <f>ventas[[#This Row],[Ingresos]]-ventas[[#This Row],[Gastos]]</f>
        <v>5968.0800000000017</v>
      </c>
    </row>
    <row r="595" spans="1:9" x14ac:dyDescent="0.25">
      <c r="A595" s="1">
        <v>44214</v>
      </c>
      <c r="B595" s="10">
        <f>MONTH(ventas[[#This Row],[Fecha]])</f>
        <v>1</v>
      </c>
      <c r="C595" s="10">
        <f>YEAR(ventas[[#This Row],[Fecha]])</f>
        <v>2021</v>
      </c>
      <c r="D595" t="s">
        <v>13</v>
      </c>
      <c r="E595" t="s">
        <v>20</v>
      </c>
      <c r="F595" t="s">
        <v>12</v>
      </c>
      <c r="G595" s="7">
        <v>9856.84</v>
      </c>
      <c r="H595" s="7">
        <v>7490</v>
      </c>
      <c r="I595" s="8">
        <f>ventas[[#This Row],[Ingresos]]-ventas[[#This Row],[Gastos]]</f>
        <v>2366.84</v>
      </c>
    </row>
    <row r="596" spans="1:9" x14ac:dyDescent="0.25">
      <c r="A596" s="1">
        <v>44214</v>
      </c>
      <c r="B596" s="10">
        <f>MONTH(ventas[[#This Row],[Fecha]])</f>
        <v>1</v>
      </c>
      <c r="C596" s="10">
        <f>YEAR(ventas[[#This Row],[Fecha]])</f>
        <v>2021</v>
      </c>
      <c r="D596" t="s">
        <v>16</v>
      </c>
      <c r="E596" t="s">
        <v>14</v>
      </c>
      <c r="F596" t="s">
        <v>15</v>
      </c>
      <c r="G596" s="7">
        <v>1650664.0350000001</v>
      </c>
      <c r="H596" s="7">
        <v>1418096.25</v>
      </c>
      <c r="I596" s="8">
        <f>ventas[[#This Row],[Ingresos]]-ventas[[#This Row],[Gastos]]</f>
        <v>232567.78500000015</v>
      </c>
    </row>
    <row r="597" spans="1:9" x14ac:dyDescent="0.25">
      <c r="A597" s="1">
        <v>44216</v>
      </c>
      <c r="B597" s="10">
        <f>MONTH(ventas[[#This Row],[Fecha]])</f>
        <v>1</v>
      </c>
      <c r="C597" s="10">
        <f>YEAR(ventas[[#This Row],[Fecha]])</f>
        <v>2021</v>
      </c>
      <c r="D597" t="s">
        <v>13</v>
      </c>
      <c r="E597" t="s">
        <v>20</v>
      </c>
      <c r="F597" t="s">
        <v>10</v>
      </c>
      <c r="G597" s="7">
        <v>157569.23076923075</v>
      </c>
      <c r="H597" s="7">
        <v>136560</v>
      </c>
      <c r="I597" s="8">
        <f>ventas[[#This Row],[Ingresos]]-ventas[[#This Row],[Gastos]]</f>
        <v>21009.230769230751</v>
      </c>
    </row>
    <row r="598" spans="1:9" x14ac:dyDescent="0.25">
      <c r="A598" s="1">
        <v>44216</v>
      </c>
      <c r="B598" s="10">
        <f>MONTH(ventas[[#This Row],[Fecha]])</f>
        <v>1</v>
      </c>
      <c r="C598" s="10">
        <f>YEAR(ventas[[#This Row],[Fecha]])</f>
        <v>2021</v>
      </c>
      <c r="D598" t="s">
        <v>19</v>
      </c>
      <c r="E598" t="s">
        <v>7</v>
      </c>
      <c r="F598" t="s">
        <v>12</v>
      </c>
      <c r="G598" s="7">
        <v>986811</v>
      </c>
      <c r="H598" s="7">
        <v>748020</v>
      </c>
      <c r="I598" s="8">
        <f>ventas[[#This Row],[Ingresos]]-ventas[[#This Row],[Gastos]]</f>
        <v>238791</v>
      </c>
    </row>
    <row r="599" spans="1:9" x14ac:dyDescent="0.25">
      <c r="A599" s="1">
        <v>44217</v>
      </c>
      <c r="B599" s="10">
        <f>MONTH(ventas[[#This Row],[Fecha]])</f>
        <v>1</v>
      </c>
      <c r="C599" s="10">
        <f>YEAR(ventas[[#This Row],[Fecha]])</f>
        <v>2021</v>
      </c>
      <c r="D599" t="s">
        <v>18</v>
      </c>
      <c r="E599" t="s">
        <v>20</v>
      </c>
      <c r="F599" t="s">
        <v>12</v>
      </c>
      <c r="G599" s="7">
        <v>239183</v>
      </c>
      <c r="H599" s="7">
        <v>189020</v>
      </c>
      <c r="I599" s="8">
        <f>ventas[[#This Row],[Ingresos]]-ventas[[#This Row],[Gastos]]</f>
        <v>50163</v>
      </c>
    </row>
    <row r="600" spans="1:9" x14ac:dyDescent="0.25">
      <c r="A600" s="1">
        <v>44218</v>
      </c>
      <c r="B600" s="10">
        <f>MONTH(ventas[[#This Row],[Fecha]])</f>
        <v>1</v>
      </c>
      <c r="C600" s="10">
        <f>YEAR(ventas[[#This Row],[Fecha]])</f>
        <v>2021</v>
      </c>
      <c r="D600" t="s">
        <v>13</v>
      </c>
      <c r="E600" t="s">
        <v>7</v>
      </c>
      <c r="F600" t="s">
        <v>8</v>
      </c>
      <c r="G600" s="7">
        <v>8653.5</v>
      </c>
      <c r="H600" s="7">
        <v>6410</v>
      </c>
      <c r="I600" s="8">
        <f>ventas[[#This Row],[Ingresos]]-ventas[[#This Row],[Gastos]]</f>
        <v>2243.5</v>
      </c>
    </row>
    <row r="601" spans="1:9" x14ac:dyDescent="0.25">
      <c r="A601" s="1">
        <v>44218</v>
      </c>
      <c r="B601" s="10">
        <f>MONTH(ventas[[#This Row],[Fecha]])</f>
        <v>1</v>
      </c>
      <c r="C601" s="10">
        <f>YEAR(ventas[[#This Row],[Fecha]])</f>
        <v>2021</v>
      </c>
      <c r="D601" t="s">
        <v>6</v>
      </c>
      <c r="E601" t="s">
        <v>14</v>
      </c>
      <c r="F601" t="s">
        <v>15</v>
      </c>
      <c r="G601" s="7">
        <v>298662</v>
      </c>
      <c r="H601" s="7">
        <v>273500</v>
      </c>
      <c r="I601" s="8">
        <f>ventas[[#This Row],[Ingresos]]-ventas[[#This Row],[Gastos]]</f>
        <v>25162</v>
      </c>
    </row>
    <row r="602" spans="1:9" x14ac:dyDescent="0.25">
      <c r="A602" s="1">
        <v>44219</v>
      </c>
      <c r="B602" s="10">
        <f>MONTH(ventas[[#This Row],[Fecha]])</f>
        <v>1</v>
      </c>
      <c r="C602" s="10">
        <f>YEAR(ventas[[#This Row],[Fecha]])</f>
        <v>2021</v>
      </c>
      <c r="D602" t="s">
        <v>6</v>
      </c>
      <c r="E602" t="s">
        <v>7</v>
      </c>
      <c r="F602" t="s">
        <v>17</v>
      </c>
      <c r="G602" s="7">
        <v>36208.620000000003</v>
      </c>
      <c r="H602" s="7">
        <v>29200.5</v>
      </c>
      <c r="I602" s="8">
        <f>ventas[[#This Row],[Ingresos]]-ventas[[#This Row],[Gastos]]</f>
        <v>7008.1200000000026</v>
      </c>
    </row>
    <row r="603" spans="1:9" x14ac:dyDescent="0.25">
      <c r="A603" s="1">
        <v>44220</v>
      </c>
      <c r="B603" s="10">
        <f>MONTH(ventas[[#This Row],[Fecha]])</f>
        <v>1</v>
      </c>
      <c r="C603" s="10">
        <f>YEAR(ventas[[#This Row],[Fecha]])</f>
        <v>2021</v>
      </c>
      <c r="D603" t="s">
        <v>6</v>
      </c>
      <c r="E603" t="s">
        <v>7</v>
      </c>
      <c r="F603" t="s">
        <v>12</v>
      </c>
      <c r="G603" s="7">
        <v>404176.5</v>
      </c>
      <c r="H603" s="7">
        <v>329940</v>
      </c>
      <c r="I603" s="8">
        <f>ventas[[#This Row],[Ingresos]]-ventas[[#This Row],[Gastos]]</f>
        <v>74236.5</v>
      </c>
    </row>
    <row r="604" spans="1:9" x14ac:dyDescent="0.25">
      <c r="A604" s="1">
        <v>44220</v>
      </c>
      <c r="B604" s="10">
        <f>MONTH(ventas[[#This Row],[Fecha]])</f>
        <v>1</v>
      </c>
      <c r="C604" s="10">
        <f>YEAR(ventas[[#This Row],[Fecha]])</f>
        <v>2021</v>
      </c>
      <c r="D604" t="s">
        <v>18</v>
      </c>
      <c r="E604" t="s">
        <v>9</v>
      </c>
      <c r="F604" t="s">
        <v>12</v>
      </c>
      <c r="G604" s="7">
        <v>18035.919999999998</v>
      </c>
      <c r="H604" s="7">
        <v>14980</v>
      </c>
      <c r="I604" s="8">
        <f>ventas[[#This Row],[Ingresos]]-ventas[[#This Row],[Gastos]]</f>
        <v>3055.9199999999983</v>
      </c>
    </row>
    <row r="605" spans="1:9" x14ac:dyDescent="0.25">
      <c r="A605" s="1">
        <v>44221</v>
      </c>
      <c r="B605" s="10">
        <f>MONTH(ventas[[#This Row],[Fecha]])</f>
        <v>1</v>
      </c>
      <c r="C605" s="10">
        <f>YEAR(ventas[[#This Row],[Fecha]])</f>
        <v>2021</v>
      </c>
      <c r="D605" t="s">
        <v>13</v>
      </c>
      <c r="E605" t="s">
        <v>20</v>
      </c>
      <c r="F605" t="s">
        <v>8</v>
      </c>
      <c r="G605" s="7">
        <v>14610</v>
      </c>
      <c r="H605" s="7">
        <v>9740</v>
      </c>
      <c r="I605" s="8">
        <f>ventas[[#This Row],[Ingresos]]-ventas[[#This Row],[Gastos]]</f>
        <v>4870</v>
      </c>
    </row>
    <row r="606" spans="1:9" x14ac:dyDescent="0.25">
      <c r="A606" s="1">
        <v>44221</v>
      </c>
      <c r="B606" s="10">
        <f>MONTH(ventas[[#This Row],[Fecha]])</f>
        <v>1</v>
      </c>
      <c r="C606" s="10">
        <f>YEAR(ventas[[#This Row],[Fecha]])</f>
        <v>2021</v>
      </c>
      <c r="D606" t="s">
        <v>18</v>
      </c>
      <c r="E606" t="s">
        <v>14</v>
      </c>
      <c r="F606" t="s">
        <v>15</v>
      </c>
      <c r="G606" s="7">
        <v>2494206</v>
      </c>
      <c r="H606" s="7">
        <v>2445300</v>
      </c>
      <c r="I606" s="8">
        <f>ventas[[#This Row],[Ingresos]]-ventas[[#This Row],[Gastos]]</f>
        <v>48906</v>
      </c>
    </row>
    <row r="607" spans="1:9" x14ac:dyDescent="0.25">
      <c r="A607" s="1">
        <v>44222</v>
      </c>
      <c r="B607" s="10">
        <f>MONTH(ventas[[#This Row],[Fecha]])</f>
        <v>1</v>
      </c>
      <c r="C607" s="10">
        <f>YEAR(ventas[[#This Row],[Fecha]])</f>
        <v>2021</v>
      </c>
      <c r="D607" t="s">
        <v>18</v>
      </c>
      <c r="E607" t="s">
        <v>11</v>
      </c>
      <c r="F607" t="s">
        <v>15</v>
      </c>
      <c r="G607" s="7">
        <v>587598.84</v>
      </c>
      <c r="H607" s="7">
        <v>504810</v>
      </c>
      <c r="I607" s="8">
        <f>ventas[[#This Row],[Ingresos]]-ventas[[#This Row],[Gastos]]</f>
        <v>82788.839999999967</v>
      </c>
    </row>
    <row r="608" spans="1:9" x14ac:dyDescent="0.25">
      <c r="A608" s="1">
        <v>44223</v>
      </c>
      <c r="B608" s="10">
        <f>MONTH(ventas[[#This Row],[Fecha]])</f>
        <v>1</v>
      </c>
      <c r="C608" s="10">
        <f>YEAR(ventas[[#This Row],[Fecha]])</f>
        <v>2021</v>
      </c>
      <c r="D608" t="s">
        <v>13</v>
      </c>
      <c r="E608" t="s">
        <v>20</v>
      </c>
      <c r="F608" t="s">
        <v>8</v>
      </c>
      <c r="G608" s="7">
        <v>18537.810000000001</v>
      </c>
      <c r="H608" s="7">
        <v>13886</v>
      </c>
      <c r="I608" s="8">
        <f>ventas[[#This Row],[Ingresos]]-ventas[[#This Row],[Gastos]]</f>
        <v>4651.8100000000013</v>
      </c>
    </row>
    <row r="609" spans="1:9" x14ac:dyDescent="0.25">
      <c r="A609" s="1">
        <v>44223</v>
      </c>
      <c r="B609" s="10">
        <f>MONTH(ventas[[#This Row],[Fecha]])</f>
        <v>1</v>
      </c>
      <c r="C609" s="10">
        <f>YEAR(ventas[[#This Row],[Fecha]])</f>
        <v>2021</v>
      </c>
      <c r="D609" t="s">
        <v>19</v>
      </c>
      <c r="E609" t="s">
        <v>11</v>
      </c>
      <c r="F609" t="s">
        <v>12</v>
      </c>
      <c r="G609" s="7">
        <v>33404.7952</v>
      </c>
      <c r="H609" s="7">
        <v>25935.4</v>
      </c>
      <c r="I609" s="8">
        <f>ventas[[#This Row],[Ingresos]]-ventas[[#This Row],[Gastos]]</f>
        <v>7469.395199999999</v>
      </c>
    </row>
    <row r="610" spans="1:9" x14ac:dyDescent="0.25">
      <c r="A610" s="1">
        <v>44224</v>
      </c>
      <c r="B610" s="10">
        <f>MONTH(ventas[[#This Row],[Fecha]])</f>
        <v>1</v>
      </c>
      <c r="C610" s="10">
        <f>YEAR(ventas[[#This Row],[Fecha]])</f>
        <v>2021</v>
      </c>
      <c r="D610" t="s">
        <v>6</v>
      </c>
      <c r="E610" t="s">
        <v>7</v>
      </c>
      <c r="F610" t="s">
        <v>12</v>
      </c>
      <c r="G610" s="7">
        <v>90850</v>
      </c>
      <c r="H610" s="7">
        <v>45425</v>
      </c>
      <c r="I610" s="8">
        <f>ventas[[#This Row],[Ingresos]]-ventas[[#This Row],[Gastos]]</f>
        <v>45425</v>
      </c>
    </row>
    <row r="611" spans="1:9" x14ac:dyDescent="0.25">
      <c r="A611" s="1">
        <v>44224</v>
      </c>
      <c r="B611" s="10">
        <f>MONTH(ventas[[#This Row],[Fecha]])</f>
        <v>1</v>
      </c>
      <c r="C611" s="10">
        <f>YEAR(ventas[[#This Row],[Fecha]])</f>
        <v>2021</v>
      </c>
      <c r="D611" t="s">
        <v>16</v>
      </c>
      <c r="E611" t="s">
        <v>7</v>
      </c>
      <c r="F611" t="s">
        <v>12</v>
      </c>
      <c r="G611" s="7">
        <v>72984.911999999997</v>
      </c>
      <c r="H611" s="7">
        <v>53196</v>
      </c>
      <c r="I611" s="8">
        <f>ventas[[#This Row],[Ingresos]]-ventas[[#This Row],[Gastos]]</f>
        <v>19788.911999999997</v>
      </c>
    </row>
    <row r="612" spans="1:9" x14ac:dyDescent="0.25">
      <c r="A612" s="1">
        <v>44224</v>
      </c>
      <c r="B612" s="10">
        <f>MONTH(ventas[[#This Row],[Fecha]])</f>
        <v>1</v>
      </c>
      <c r="C612" s="10">
        <f>YEAR(ventas[[#This Row],[Fecha]])</f>
        <v>2021</v>
      </c>
      <c r="D612" t="s">
        <v>19</v>
      </c>
      <c r="E612" t="s">
        <v>11</v>
      </c>
      <c r="F612" t="s">
        <v>17</v>
      </c>
      <c r="G612" s="7">
        <v>40404.355199999998</v>
      </c>
      <c r="H612" s="7">
        <v>30609.360000000001</v>
      </c>
      <c r="I612" s="8">
        <f>ventas[[#This Row],[Ingresos]]-ventas[[#This Row],[Gastos]]</f>
        <v>9794.9951999999976</v>
      </c>
    </row>
    <row r="613" spans="1:9" x14ac:dyDescent="0.25">
      <c r="A613" s="1">
        <v>44225</v>
      </c>
      <c r="B613" s="10">
        <f>MONTH(ventas[[#This Row],[Fecha]])</f>
        <v>1</v>
      </c>
      <c r="C613" s="10">
        <f>YEAR(ventas[[#This Row],[Fecha]])</f>
        <v>2021</v>
      </c>
      <c r="D613" t="s">
        <v>13</v>
      </c>
      <c r="E613" t="s">
        <v>11</v>
      </c>
      <c r="F613" t="s">
        <v>10</v>
      </c>
      <c r="G613" s="7">
        <v>309220.15384615381</v>
      </c>
      <c r="H613" s="7">
        <v>292353.60000000003</v>
      </c>
      <c r="I613" s="8">
        <f>ventas[[#This Row],[Ingresos]]-ventas[[#This Row],[Gastos]]</f>
        <v>16866.55384615378</v>
      </c>
    </row>
    <row r="614" spans="1:9" x14ac:dyDescent="0.25">
      <c r="A614" s="1">
        <v>44226</v>
      </c>
      <c r="B614" s="10">
        <f>MONTH(ventas[[#This Row],[Fecha]])</f>
        <v>1</v>
      </c>
      <c r="C614" s="10">
        <f>YEAR(ventas[[#This Row],[Fecha]])</f>
        <v>2021</v>
      </c>
      <c r="D614" t="s">
        <v>18</v>
      </c>
      <c r="E614" t="s">
        <v>14</v>
      </c>
      <c r="F614" t="s">
        <v>12</v>
      </c>
      <c r="G614" s="7">
        <v>92064</v>
      </c>
      <c r="H614" s="7">
        <v>71240</v>
      </c>
      <c r="I614" s="8">
        <f>ventas[[#This Row],[Ingresos]]-ventas[[#This Row],[Gastos]]</f>
        <v>20824</v>
      </c>
    </row>
    <row r="615" spans="1:9" x14ac:dyDescent="0.25">
      <c r="A615" s="1">
        <v>44228</v>
      </c>
      <c r="B615" s="10">
        <f>MONTH(ventas[[#This Row],[Fecha]])</f>
        <v>2</v>
      </c>
      <c r="C615" s="10">
        <f>YEAR(ventas[[#This Row],[Fecha]])</f>
        <v>2021</v>
      </c>
      <c r="D615" t="s">
        <v>19</v>
      </c>
      <c r="E615" t="s">
        <v>20</v>
      </c>
      <c r="F615" t="s">
        <v>8</v>
      </c>
      <c r="G615" s="7">
        <v>24576.3</v>
      </c>
      <c r="H615" s="7">
        <v>17430</v>
      </c>
      <c r="I615" s="8">
        <f>ventas[[#This Row],[Ingresos]]-ventas[[#This Row],[Gastos]]</f>
        <v>7146.2999999999993</v>
      </c>
    </row>
    <row r="616" spans="1:9" x14ac:dyDescent="0.25">
      <c r="A616" s="1">
        <v>44228</v>
      </c>
      <c r="B616" s="10">
        <f>MONTH(ventas[[#This Row],[Fecha]])</f>
        <v>2</v>
      </c>
      <c r="C616" s="10">
        <f>YEAR(ventas[[#This Row],[Fecha]])</f>
        <v>2021</v>
      </c>
      <c r="D616" t="s">
        <v>13</v>
      </c>
      <c r="E616" t="s">
        <v>20</v>
      </c>
      <c r="F616" t="s">
        <v>12</v>
      </c>
      <c r="G616" s="7">
        <v>46796.2</v>
      </c>
      <c r="H616" s="7">
        <v>26290</v>
      </c>
      <c r="I616" s="8">
        <f>ventas[[#This Row],[Ingresos]]-ventas[[#This Row],[Gastos]]</f>
        <v>20506.199999999997</v>
      </c>
    </row>
    <row r="617" spans="1:9" x14ac:dyDescent="0.25">
      <c r="A617" s="1">
        <v>44229</v>
      </c>
      <c r="B617" s="10">
        <f>MONTH(ventas[[#This Row],[Fecha]])</f>
        <v>2</v>
      </c>
      <c r="C617" s="10">
        <f>YEAR(ventas[[#This Row],[Fecha]])</f>
        <v>2021</v>
      </c>
      <c r="D617" t="s">
        <v>19</v>
      </c>
      <c r="E617" t="s">
        <v>7</v>
      </c>
      <c r="F617" t="s">
        <v>12</v>
      </c>
      <c r="G617" s="7">
        <v>66039.423999999999</v>
      </c>
      <c r="H617" s="7">
        <v>37100.800000000003</v>
      </c>
      <c r="I617" s="8">
        <f>ventas[[#This Row],[Ingresos]]-ventas[[#This Row],[Gastos]]</f>
        <v>28938.623999999996</v>
      </c>
    </row>
    <row r="618" spans="1:9" x14ac:dyDescent="0.25">
      <c r="A618" s="1">
        <v>44231</v>
      </c>
      <c r="B618" s="10">
        <f>MONTH(ventas[[#This Row],[Fecha]])</f>
        <v>2</v>
      </c>
      <c r="C618" s="10">
        <f>YEAR(ventas[[#This Row],[Fecha]])</f>
        <v>2021</v>
      </c>
      <c r="D618" t="s">
        <v>19</v>
      </c>
      <c r="E618" t="s">
        <v>14</v>
      </c>
      <c r="F618" t="s">
        <v>10</v>
      </c>
      <c r="G618" s="7">
        <v>17333.076923076922</v>
      </c>
      <c r="H618" s="7">
        <v>10730</v>
      </c>
      <c r="I618" s="8">
        <f>ventas[[#This Row],[Ingresos]]-ventas[[#This Row],[Gastos]]</f>
        <v>6603.076923076922</v>
      </c>
    </row>
    <row r="619" spans="1:9" x14ac:dyDescent="0.25">
      <c r="A619" s="1">
        <v>44232</v>
      </c>
      <c r="B619" s="10">
        <f>MONTH(ventas[[#This Row],[Fecha]])</f>
        <v>2</v>
      </c>
      <c r="C619" s="10">
        <f>YEAR(ventas[[#This Row],[Fecha]])</f>
        <v>2021</v>
      </c>
      <c r="D619" t="s">
        <v>19</v>
      </c>
      <c r="E619" t="s">
        <v>14</v>
      </c>
      <c r="F619" t="s">
        <v>15</v>
      </c>
      <c r="G619" s="7">
        <v>1466760.96</v>
      </c>
      <c r="H619" s="7">
        <v>1273230</v>
      </c>
      <c r="I619" s="8">
        <f>ventas[[#This Row],[Ingresos]]-ventas[[#This Row],[Gastos]]</f>
        <v>193530.95999999996</v>
      </c>
    </row>
    <row r="620" spans="1:9" x14ac:dyDescent="0.25">
      <c r="A620" s="1">
        <v>44233</v>
      </c>
      <c r="B620" s="10">
        <f>MONTH(ventas[[#This Row],[Fecha]])</f>
        <v>2</v>
      </c>
      <c r="C620" s="10">
        <f>YEAR(ventas[[#This Row],[Fecha]])</f>
        <v>2021</v>
      </c>
      <c r="D620" t="s">
        <v>6</v>
      </c>
      <c r="E620" t="s">
        <v>20</v>
      </c>
      <c r="F620" t="s">
        <v>12</v>
      </c>
      <c r="G620" s="7">
        <v>60200</v>
      </c>
      <c r="H620" s="7">
        <v>52000</v>
      </c>
      <c r="I620" s="8">
        <f>ventas[[#This Row],[Ingresos]]-ventas[[#This Row],[Gastos]]</f>
        <v>8200</v>
      </c>
    </row>
    <row r="621" spans="1:9" x14ac:dyDescent="0.25">
      <c r="A621" s="1">
        <v>44233</v>
      </c>
      <c r="B621" s="10">
        <f>MONTH(ventas[[#This Row],[Fecha]])</f>
        <v>2</v>
      </c>
      <c r="C621" s="10">
        <f>YEAR(ventas[[#This Row],[Fecha]])</f>
        <v>2021</v>
      </c>
      <c r="D621" t="s">
        <v>13</v>
      </c>
      <c r="E621" t="s">
        <v>7</v>
      </c>
      <c r="F621" t="s">
        <v>12</v>
      </c>
      <c r="G621" s="7">
        <v>43261.763999999996</v>
      </c>
      <c r="H621" s="7">
        <v>23770.2</v>
      </c>
      <c r="I621" s="8">
        <f>ventas[[#This Row],[Ingresos]]-ventas[[#This Row],[Gastos]]</f>
        <v>19491.563999999995</v>
      </c>
    </row>
    <row r="622" spans="1:9" x14ac:dyDescent="0.25">
      <c r="A622" s="1">
        <v>44234</v>
      </c>
      <c r="B622" s="10">
        <f>MONTH(ventas[[#This Row],[Fecha]])</f>
        <v>2</v>
      </c>
      <c r="C622" s="10">
        <f>YEAR(ventas[[#This Row],[Fecha]])</f>
        <v>2021</v>
      </c>
      <c r="D622" t="s">
        <v>16</v>
      </c>
      <c r="E622" t="s">
        <v>7</v>
      </c>
      <c r="F622" t="s">
        <v>12</v>
      </c>
      <c r="G622" s="7">
        <v>2065758.45</v>
      </c>
      <c r="H622" s="7">
        <v>1763866</v>
      </c>
      <c r="I622" s="8">
        <f>ventas[[#This Row],[Ingresos]]-ventas[[#This Row],[Gastos]]</f>
        <v>301892.44999999995</v>
      </c>
    </row>
    <row r="623" spans="1:9" x14ac:dyDescent="0.25">
      <c r="A623" s="1">
        <v>44234</v>
      </c>
      <c r="B623" s="10">
        <f>MONTH(ventas[[#This Row],[Fecha]])</f>
        <v>2</v>
      </c>
      <c r="C623" s="10">
        <f>YEAR(ventas[[#This Row],[Fecha]])</f>
        <v>2021</v>
      </c>
      <c r="D623" t="s">
        <v>18</v>
      </c>
      <c r="E623" t="s">
        <v>7</v>
      </c>
      <c r="F623" t="s">
        <v>17</v>
      </c>
      <c r="G623" s="7">
        <v>79645.2</v>
      </c>
      <c r="H623" s="7">
        <v>59733.899999999994</v>
      </c>
      <c r="I623" s="8">
        <f>ventas[[#This Row],[Ingresos]]-ventas[[#This Row],[Gastos]]</f>
        <v>19911.300000000003</v>
      </c>
    </row>
    <row r="624" spans="1:9" x14ac:dyDescent="0.25">
      <c r="A624" s="1">
        <v>44235</v>
      </c>
      <c r="B624" s="10">
        <f>MONTH(ventas[[#This Row],[Fecha]])</f>
        <v>2</v>
      </c>
      <c r="C624" s="10">
        <f>YEAR(ventas[[#This Row],[Fecha]])</f>
        <v>2021</v>
      </c>
      <c r="D624" t="s">
        <v>18</v>
      </c>
      <c r="E624" t="s">
        <v>7</v>
      </c>
      <c r="F624" t="s">
        <v>10</v>
      </c>
      <c r="G624" s="7">
        <v>1008874.7307692306</v>
      </c>
      <c r="H624" s="7">
        <v>953845.20000000007</v>
      </c>
      <c r="I624" s="8">
        <f>ventas[[#This Row],[Ingresos]]-ventas[[#This Row],[Gastos]]</f>
        <v>55029.530769230565</v>
      </c>
    </row>
    <row r="625" spans="1:9" x14ac:dyDescent="0.25">
      <c r="A625" s="1">
        <v>44235</v>
      </c>
      <c r="B625" s="10">
        <f>MONTH(ventas[[#This Row],[Fecha]])</f>
        <v>2</v>
      </c>
      <c r="C625" s="10">
        <f>YEAR(ventas[[#This Row],[Fecha]])</f>
        <v>2021</v>
      </c>
      <c r="D625" t="s">
        <v>6</v>
      </c>
      <c r="E625" t="s">
        <v>11</v>
      </c>
      <c r="F625" t="s">
        <v>12</v>
      </c>
      <c r="G625" s="7">
        <v>19158.72</v>
      </c>
      <c r="H625" s="7">
        <v>14255</v>
      </c>
      <c r="I625" s="8">
        <f>ventas[[#This Row],[Ingresos]]-ventas[[#This Row],[Gastos]]</f>
        <v>4903.7200000000012</v>
      </c>
    </row>
    <row r="626" spans="1:9" x14ac:dyDescent="0.25">
      <c r="A626" s="1">
        <v>44235</v>
      </c>
      <c r="B626" s="10">
        <f>MONTH(ventas[[#This Row],[Fecha]])</f>
        <v>2</v>
      </c>
      <c r="C626" s="10">
        <f>YEAR(ventas[[#This Row],[Fecha]])</f>
        <v>2021</v>
      </c>
      <c r="D626" t="s">
        <v>18</v>
      </c>
      <c r="E626" t="s">
        <v>9</v>
      </c>
      <c r="F626" t="s">
        <v>12</v>
      </c>
      <c r="G626" s="7">
        <v>3560.9700000000003</v>
      </c>
      <c r="H626" s="7">
        <v>2735</v>
      </c>
      <c r="I626" s="8">
        <f>ventas[[#This Row],[Ingresos]]-ventas[[#This Row],[Gastos]]</f>
        <v>825.97000000000025</v>
      </c>
    </row>
    <row r="627" spans="1:9" x14ac:dyDescent="0.25">
      <c r="A627" s="1">
        <v>44237</v>
      </c>
      <c r="B627" s="10">
        <f>MONTH(ventas[[#This Row],[Fecha]])</f>
        <v>2</v>
      </c>
      <c r="C627" s="10">
        <f>YEAR(ventas[[#This Row],[Fecha]])</f>
        <v>2021</v>
      </c>
      <c r="D627" t="s">
        <v>19</v>
      </c>
      <c r="E627" t="s">
        <v>20</v>
      </c>
      <c r="F627" t="s">
        <v>15</v>
      </c>
      <c r="G627" s="7">
        <v>2108332.7999999998</v>
      </c>
      <c r="H627" s="7">
        <v>1792800</v>
      </c>
      <c r="I627" s="8">
        <f>ventas[[#This Row],[Ingresos]]-ventas[[#This Row],[Gastos]]</f>
        <v>315532.79999999981</v>
      </c>
    </row>
    <row r="628" spans="1:9" x14ac:dyDescent="0.25">
      <c r="A628" s="1">
        <v>44238</v>
      </c>
      <c r="B628" s="10">
        <f>MONTH(ventas[[#This Row],[Fecha]])</f>
        <v>2</v>
      </c>
      <c r="C628" s="10">
        <f>YEAR(ventas[[#This Row],[Fecha]])</f>
        <v>2021</v>
      </c>
      <c r="D628" t="s">
        <v>13</v>
      </c>
      <c r="E628" t="s">
        <v>11</v>
      </c>
      <c r="F628" t="s">
        <v>17</v>
      </c>
      <c r="G628" s="7">
        <v>150166.83960000001</v>
      </c>
      <c r="H628" s="7">
        <v>121102.29000000001</v>
      </c>
      <c r="I628" s="8">
        <f>ventas[[#This Row],[Ingresos]]-ventas[[#This Row],[Gastos]]</f>
        <v>29064.549599999998</v>
      </c>
    </row>
    <row r="629" spans="1:9" x14ac:dyDescent="0.25">
      <c r="A629" s="1">
        <v>44240</v>
      </c>
      <c r="B629" s="10">
        <f>MONTH(ventas[[#This Row],[Fecha]])</f>
        <v>2</v>
      </c>
      <c r="C629" s="10">
        <f>YEAR(ventas[[#This Row],[Fecha]])</f>
        <v>2021</v>
      </c>
      <c r="D629" t="s">
        <v>19</v>
      </c>
      <c r="E629" t="s">
        <v>11</v>
      </c>
      <c r="F629" t="s">
        <v>12</v>
      </c>
      <c r="G629" s="7">
        <v>16957.395</v>
      </c>
      <c r="H629" s="7">
        <v>13458.25</v>
      </c>
      <c r="I629" s="8">
        <f>ventas[[#This Row],[Ingresos]]-ventas[[#This Row],[Gastos]]</f>
        <v>3499.1450000000004</v>
      </c>
    </row>
    <row r="630" spans="1:9" x14ac:dyDescent="0.25">
      <c r="A630" s="1">
        <v>44241</v>
      </c>
      <c r="B630" s="10">
        <f>MONTH(ventas[[#This Row],[Fecha]])</f>
        <v>2</v>
      </c>
      <c r="C630" s="10">
        <f>YEAR(ventas[[#This Row],[Fecha]])</f>
        <v>2021</v>
      </c>
      <c r="D630" t="s">
        <v>13</v>
      </c>
      <c r="E630" t="s">
        <v>9</v>
      </c>
      <c r="F630" t="s">
        <v>12</v>
      </c>
      <c r="G630" s="7">
        <v>5262.6839999999993</v>
      </c>
      <c r="H630" s="7">
        <v>3999</v>
      </c>
      <c r="I630" s="8">
        <f>ventas[[#This Row],[Ingresos]]-ventas[[#This Row],[Gastos]]</f>
        <v>1263.6839999999993</v>
      </c>
    </row>
    <row r="631" spans="1:9" x14ac:dyDescent="0.25">
      <c r="A631" s="1">
        <v>44243</v>
      </c>
      <c r="B631" s="10">
        <f>MONTH(ventas[[#This Row],[Fecha]])</f>
        <v>2</v>
      </c>
      <c r="C631" s="10">
        <f>YEAR(ventas[[#This Row],[Fecha]])</f>
        <v>2021</v>
      </c>
      <c r="D631" t="s">
        <v>13</v>
      </c>
      <c r="E631" t="s">
        <v>20</v>
      </c>
      <c r="F631" t="s">
        <v>15</v>
      </c>
      <c r="G631" s="7">
        <v>323694</v>
      </c>
      <c r="H631" s="7">
        <v>275250</v>
      </c>
      <c r="I631" s="8">
        <f>ventas[[#This Row],[Ingresos]]-ventas[[#This Row],[Gastos]]</f>
        <v>48444</v>
      </c>
    </row>
    <row r="632" spans="1:9" x14ac:dyDescent="0.25">
      <c r="A632" s="1">
        <v>44243</v>
      </c>
      <c r="B632" s="10">
        <f>MONTH(ventas[[#This Row],[Fecha]])</f>
        <v>2</v>
      </c>
      <c r="C632" s="10">
        <f>YEAR(ventas[[#This Row],[Fecha]])</f>
        <v>2021</v>
      </c>
      <c r="D632" t="s">
        <v>13</v>
      </c>
      <c r="E632" t="s">
        <v>11</v>
      </c>
      <c r="F632" t="s">
        <v>17</v>
      </c>
      <c r="G632" s="7">
        <v>7661.9160000000002</v>
      </c>
      <c r="H632" s="7">
        <v>6605.1</v>
      </c>
      <c r="I632" s="8">
        <f>ventas[[#This Row],[Ingresos]]-ventas[[#This Row],[Gastos]]</f>
        <v>1056.8159999999998</v>
      </c>
    </row>
    <row r="633" spans="1:9" x14ac:dyDescent="0.25">
      <c r="A633" s="1">
        <v>44245</v>
      </c>
      <c r="B633" s="10">
        <f>MONTH(ventas[[#This Row],[Fecha]])</f>
        <v>2</v>
      </c>
      <c r="C633" s="10">
        <f>YEAR(ventas[[#This Row],[Fecha]])</f>
        <v>2021</v>
      </c>
      <c r="D633" t="s">
        <v>6</v>
      </c>
      <c r="E633" t="s">
        <v>7</v>
      </c>
      <c r="F633" t="s">
        <v>8</v>
      </c>
      <c r="G633" s="7">
        <v>22256.324999999997</v>
      </c>
      <c r="H633" s="7">
        <v>16305</v>
      </c>
      <c r="I633" s="8">
        <f>ventas[[#This Row],[Ingresos]]-ventas[[#This Row],[Gastos]]</f>
        <v>5951.3249999999971</v>
      </c>
    </row>
    <row r="634" spans="1:9" x14ac:dyDescent="0.25">
      <c r="A634" s="1">
        <v>44246</v>
      </c>
      <c r="B634" s="10">
        <f>MONTH(ventas[[#This Row],[Fecha]])</f>
        <v>2</v>
      </c>
      <c r="C634" s="10">
        <f>YEAR(ventas[[#This Row],[Fecha]])</f>
        <v>2021</v>
      </c>
      <c r="D634" t="s">
        <v>16</v>
      </c>
      <c r="E634" t="s">
        <v>11</v>
      </c>
      <c r="F634" t="s">
        <v>10</v>
      </c>
      <c r="G634" s="7">
        <v>277194.46153846156</v>
      </c>
      <c r="H634" s="7">
        <v>240235.2</v>
      </c>
      <c r="I634" s="8">
        <f>ventas[[#This Row],[Ingresos]]-ventas[[#This Row],[Gastos]]</f>
        <v>36959.261538461549</v>
      </c>
    </row>
    <row r="635" spans="1:9" x14ac:dyDescent="0.25">
      <c r="A635" s="1">
        <v>44247</v>
      </c>
      <c r="B635" s="10">
        <f>MONTH(ventas[[#This Row],[Fecha]])</f>
        <v>2</v>
      </c>
      <c r="C635" s="10">
        <f>YEAR(ventas[[#This Row],[Fecha]])</f>
        <v>2021</v>
      </c>
      <c r="D635" t="s">
        <v>13</v>
      </c>
      <c r="E635" t="s">
        <v>9</v>
      </c>
      <c r="F635" t="s">
        <v>8</v>
      </c>
      <c r="G635" s="7">
        <v>24427.920000000002</v>
      </c>
      <c r="H635" s="7">
        <v>18506</v>
      </c>
      <c r="I635" s="8">
        <f>ventas[[#This Row],[Ingresos]]-ventas[[#This Row],[Gastos]]</f>
        <v>5921.9200000000019</v>
      </c>
    </row>
    <row r="636" spans="1:9" x14ac:dyDescent="0.25">
      <c r="A636" s="1">
        <v>44247</v>
      </c>
      <c r="B636" s="10">
        <f>MONTH(ventas[[#This Row],[Fecha]])</f>
        <v>2</v>
      </c>
      <c r="C636" s="10">
        <f>YEAR(ventas[[#This Row],[Fecha]])</f>
        <v>2021</v>
      </c>
      <c r="D636" t="s">
        <v>18</v>
      </c>
      <c r="E636" t="s">
        <v>11</v>
      </c>
      <c r="F636" t="s">
        <v>12</v>
      </c>
      <c r="G636" s="7">
        <v>432356.4</v>
      </c>
      <c r="H636" s="7">
        <v>338083.2</v>
      </c>
      <c r="I636" s="8">
        <f>ventas[[#This Row],[Ingresos]]-ventas[[#This Row],[Gastos]]</f>
        <v>94273.200000000012</v>
      </c>
    </row>
    <row r="637" spans="1:9" x14ac:dyDescent="0.25">
      <c r="A637" s="1">
        <v>44248</v>
      </c>
      <c r="B637" s="10">
        <f>MONTH(ventas[[#This Row],[Fecha]])</f>
        <v>2</v>
      </c>
      <c r="C637" s="10">
        <f>YEAR(ventas[[#This Row],[Fecha]])</f>
        <v>2021</v>
      </c>
      <c r="D637" t="s">
        <v>19</v>
      </c>
      <c r="E637" t="s">
        <v>14</v>
      </c>
      <c r="F637" t="s">
        <v>8</v>
      </c>
      <c r="G637" s="7">
        <v>14981.25</v>
      </c>
      <c r="H637" s="7">
        <v>11750</v>
      </c>
      <c r="I637" s="8">
        <f>ventas[[#This Row],[Ingresos]]-ventas[[#This Row],[Gastos]]</f>
        <v>3231.25</v>
      </c>
    </row>
    <row r="638" spans="1:9" x14ac:dyDescent="0.25">
      <c r="A638" s="1">
        <v>44248</v>
      </c>
      <c r="B638" s="10">
        <f>MONTH(ventas[[#This Row],[Fecha]])</f>
        <v>2</v>
      </c>
      <c r="C638" s="10">
        <f>YEAR(ventas[[#This Row],[Fecha]])</f>
        <v>2021</v>
      </c>
      <c r="D638" t="s">
        <v>6</v>
      </c>
      <c r="E638" t="s">
        <v>14</v>
      </c>
      <c r="F638" t="s">
        <v>12</v>
      </c>
      <c r="G638" s="7">
        <v>222705</v>
      </c>
      <c r="H638" s="7">
        <v>183820</v>
      </c>
      <c r="I638" s="8">
        <f>ventas[[#This Row],[Ingresos]]-ventas[[#This Row],[Gastos]]</f>
        <v>38885</v>
      </c>
    </row>
    <row r="639" spans="1:9" x14ac:dyDescent="0.25">
      <c r="A639" s="1">
        <v>44249</v>
      </c>
      <c r="B639" s="10">
        <f>MONTH(ventas[[#This Row],[Fecha]])</f>
        <v>2</v>
      </c>
      <c r="C639" s="10">
        <f>YEAR(ventas[[#This Row],[Fecha]])</f>
        <v>2021</v>
      </c>
      <c r="D639" t="s">
        <v>18</v>
      </c>
      <c r="E639" t="s">
        <v>14</v>
      </c>
      <c r="F639" t="s">
        <v>8</v>
      </c>
      <c r="G639" s="7">
        <v>50163.75</v>
      </c>
      <c r="H639" s="7">
        <v>36750</v>
      </c>
      <c r="I639" s="8">
        <f>ventas[[#This Row],[Ingresos]]-ventas[[#This Row],[Gastos]]</f>
        <v>13413.75</v>
      </c>
    </row>
    <row r="640" spans="1:9" x14ac:dyDescent="0.25">
      <c r="A640" s="1">
        <v>44249</v>
      </c>
      <c r="B640" s="10">
        <f>MONTH(ventas[[#This Row],[Fecha]])</f>
        <v>2</v>
      </c>
      <c r="C640" s="10">
        <f>YEAR(ventas[[#This Row],[Fecha]])</f>
        <v>2021</v>
      </c>
      <c r="D640" t="s">
        <v>6</v>
      </c>
      <c r="E640" t="s">
        <v>9</v>
      </c>
      <c r="F640" t="s">
        <v>8</v>
      </c>
      <c r="G640" s="7">
        <v>29670</v>
      </c>
      <c r="H640" s="7">
        <v>23000</v>
      </c>
      <c r="I640" s="8">
        <f>ventas[[#This Row],[Ingresos]]-ventas[[#This Row],[Gastos]]</f>
        <v>6670</v>
      </c>
    </row>
    <row r="641" spans="1:9" x14ac:dyDescent="0.25">
      <c r="A641" s="1">
        <v>44250</v>
      </c>
      <c r="B641" s="10">
        <f>MONTH(ventas[[#This Row],[Fecha]])</f>
        <v>2</v>
      </c>
      <c r="C641" s="10">
        <f>YEAR(ventas[[#This Row],[Fecha]])</f>
        <v>2021</v>
      </c>
      <c r="D641" t="s">
        <v>19</v>
      </c>
      <c r="E641" t="s">
        <v>14</v>
      </c>
      <c r="F641" t="s">
        <v>12</v>
      </c>
      <c r="G641" s="7">
        <v>70164.315199999997</v>
      </c>
      <c r="H641" s="7">
        <v>54475.4</v>
      </c>
      <c r="I641" s="8">
        <f>ventas[[#This Row],[Ingresos]]-ventas[[#This Row],[Gastos]]</f>
        <v>15688.915199999996</v>
      </c>
    </row>
    <row r="642" spans="1:9" x14ac:dyDescent="0.25">
      <c r="A642" s="1">
        <v>44252</v>
      </c>
      <c r="B642" s="10">
        <f>MONTH(ventas[[#This Row],[Fecha]])</f>
        <v>2</v>
      </c>
      <c r="C642" s="10">
        <f>YEAR(ventas[[#This Row],[Fecha]])</f>
        <v>2021</v>
      </c>
      <c r="D642" t="s">
        <v>19</v>
      </c>
      <c r="E642" t="s">
        <v>11</v>
      </c>
      <c r="F642" t="s">
        <v>15</v>
      </c>
      <c r="G642" s="7">
        <v>186923.1</v>
      </c>
      <c r="H642" s="7">
        <v>171175</v>
      </c>
      <c r="I642" s="8">
        <f>ventas[[#This Row],[Ingresos]]-ventas[[#This Row],[Gastos]]</f>
        <v>15748.100000000006</v>
      </c>
    </row>
    <row r="643" spans="1:9" x14ac:dyDescent="0.25">
      <c r="A643" s="1">
        <v>44254</v>
      </c>
      <c r="B643" s="10">
        <f>MONTH(ventas[[#This Row],[Fecha]])</f>
        <v>2</v>
      </c>
      <c r="C643" s="10">
        <f>YEAR(ventas[[#This Row],[Fecha]])</f>
        <v>2021</v>
      </c>
      <c r="D643" t="s">
        <v>13</v>
      </c>
      <c r="E643" t="s">
        <v>14</v>
      </c>
      <c r="F643" t="s">
        <v>10</v>
      </c>
      <c r="G643" s="7">
        <v>260303.36538461538</v>
      </c>
      <c r="H643" s="7">
        <v>218760</v>
      </c>
      <c r="I643" s="8">
        <f>ventas[[#This Row],[Ingresos]]-ventas[[#This Row],[Gastos]]</f>
        <v>41543.365384615376</v>
      </c>
    </row>
    <row r="644" spans="1:9" x14ac:dyDescent="0.25">
      <c r="A644" s="1">
        <v>44255</v>
      </c>
      <c r="B644" s="10">
        <f>MONTH(ventas[[#This Row],[Fecha]])</f>
        <v>2</v>
      </c>
      <c r="C644" s="10">
        <f>YEAR(ventas[[#This Row],[Fecha]])</f>
        <v>2021</v>
      </c>
      <c r="D644" t="s">
        <v>6</v>
      </c>
      <c r="E644" t="s">
        <v>20</v>
      </c>
      <c r="F644" t="s">
        <v>10</v>
      </c>
      <c r="G644" s="7">
        <v>92055.288461538454</v>
      </c>
      <c r="H644" s="7">
        <v>76590</v>
      </c>
      <c r="I644" s="8">
        <f>ventas[[#This Row],[Ingresos]]-ventas[[#This Row],[Gastos]]</f>
        <v>15465.288461538454</v>
      </c>
    </row>
    <row r="645" spans="1:9" x14ac:dyDescent="0.25">
      <c r="A645" s="1">
        <v>44255</v>
      </c>
      <c r="B645" s="10">
        <f>MONTH(ventas[[#This Row],[Fecha]])</f>
        <v>2</v>
      </c>
      <c r="C645" s="10">
        <f>YEAR(ventas[[#This Row],[Fecha]])</f>
        <v>2021</v>
      </c>
      <c r="D645" t="s">
        <v>13</v>
      </c>
      <c r="E645" t="s">
        <v>14</v>
      </c>
      <c r="F645" t="s">
        <v>10</v>
      </c>
      <c r="G645" s="7">
        <v>254064.62019230766</v>
      </c>
      <c r="H645" s="7">
        <v>237507.6</v>
      </c>
      <c r="I645" s="8">
        <f>ventas[[#This Row],[Ingresos]]-ventas[[#This Row],[Gastos]]</f>
        <v>16557.020192307653</v>
      </c>
    </row>
    <row r="646" spans="1:9" x14ac:dyDescent="0.25">
      <c r="A646" s="1">
        <v>44256</v>
      </c>
      <c r="B646" s="10">
        <f>MONTH(ventas[[#This Row],[Fecha]])</f>
        <v>3</v>
      </c>
      <c r="C646" s="10">
        <f>YEAR(ventas[[#This Row],[Fecha]])</f>
        <v>2021</v>
      </c>
      <c r="D646" t="s">
        <v>6</v>
      </c>
      <c r="E646" t="s">
        <v>11</v>
      </c>
      <c r="F646" t="s">
        <v>12</v>
      </c>
      <c r="G646" s="7">
        <v>28566.720000000001</v>
      </c>
      <c r="H646" s="7">
        <v>21255</v>
      </c>
      <c r="I646" s="8">
        <f>ventas[[#This Row],[Ingresos]]-ventas[[#This Row],[Gastos]]</f>
        <v>7311.7200000000012</v>
      </c>
    </row>
    <row r="647" spans="1:9" x14ac:dyDescent="0.25">
      <c r="A647" s="1">
        <v>44256</v>
      </c>
      <c r="B647" s="10">
        <f>MONTH(ventas[[#This Row],[Fecha]])</f>
        <v>3</v>
      </c>
      <c r="C647" s="10">
        <f>YEAR(ventas[[#This Row],[Fecha]])</f>
        <v>2021</v>
      </c>
      <c r="D647" t="s">
        <v>16</v>
      </c>
      <c r="E647" t="s">
        <v>11</v>
      </c>
      <c r="F647" t="s">
        <v>12</v>
      </c>
      <c r="G647" s="7">
        <v>1421637</v>
      </c>
      <c r="H647" s="7">
        <v>1056073.2</v>
      </c>
      <c r="I647" s="8">
        <f>ventas[[#This Row],[Ingresos]]-ventas[[#This Row],[Gastos]]</f>
        <v>365563.80000000005</v>
      </c>
    </row>
    <row r="648" spans="1:9" x14ac:dyDescent="0.25">
      <c r="A648" s="1">
        <v>44257</v>
      </c>
      <c r="B648" s="10">
        <f>MONTH(ventas[[#This Row],[Fecha]])</f>
        <v>3</v>
      </c>
      <c r="C648" s="10">
        <f>YEAR(ventas[[#This Row],[Fecha]])</f>
        <v>2021</v>
      </c>
      <c r="D648" t="s">
        <v>6</v>
      </c>
      <c r="E648" t="s">
        <v>11</v>
      </c>
      <c r="F648" t="s">
        <v>8</v>
      </c>
      <c r="G648" s="7">
        <v>22484.7</v>
      </c>
      <c r="H648" s="7">
        <v>17430</v>
      </c>
      <c r="I648" s="8">
        <f>ventas[[#This Row],[Ingresos]]-ventas[[#This Row],[Gastos]]</f>
        <v>5054.7000000000007</v>
      </c>
    </row>
    <row r="649" spans="1:9" x14ac:dyDescent="0.25">
      <c r="A649" s="1">
        <v>44257</v>
      </c>
      <c r="B649" s="10">
        <f>MONTH(ventas[[#This Row],[Fecha]])</f>
        <v>3</v>
      </c>
      <c r="C649" s="10">
        <f>YEAR(ventas[[#This Row],[Fecha]])</f>
        <v>2021</v>
      </c>
      <c r="D649" t="s">
        <v>19</v>
      </c>
      <c r="E649" t="s">
        <v>9</v>
      </c>
      <c r="F649" t="s">
        <v>12</v>
      </c>
      <c r="G649" s="7">
        <v>46852.159200000002</v>
      </c>
      <c r="H649" s="7">
        <v>36375.9</v>
      </c>
      <c r="I649" s="8">
        <f>ventas[[#This Row],[Ingresos]]-ventas[[#This Row],[Gastos]]</f>
        <v>10476.2592</v>
      </c>
    </row>
    <row r="650" spans="1:9" x14ac:dyDescent="0.25">
      <c r="A650" s="1">
        <v>44258</v>
      </c>
      <c r="B650" s="10">
        <f>MONTH(ventas[[#This Row],[Fecha]])</f>
        <v>3</v>
      </c>
      <c r="C650" s="10">
        <f>YEAR(ventas[[#This Row],[Fecha]])</f>
        <v>2021</v>
      </c>
      <c r="D650" t="s">
        <v>6</v>
      </c>
      <c r="E650" t="s">
        <v>20</v>
      </c>
      <c r="F650" t="s">
        <v>10</v>
      </c>
      <c r="G650" s="7">
        <v>74418.75</v>
      </c>
      <c r="H650" s="7">
        <v>68040</v>
      </c>
      <c r="I650" s="8">
        <f>ventas[[#This Row],[Ingresos]]-ventas[[#This Row],[Gastos]]</f>
        <v>6378.75</v>
      </c>
    </row>
    <row r="651" spans="1:9" x14ac:dyDescent="0.25">
      <c r="A651" s="1">
        <v>44258</v>
      </c>
      <c r="B651" s="10">
        <f>MONTH(ventas[[#This Row],[Fecha]])</f>
        <v>3</v>
      </c>
      <c r="C651" s="10">
        <f>YEAR(ventas[[#This Row],[Fecha]])</f>
        <v>2021</v>
      </c>
      <c r="D651" t="s">
        <v>13</v>
      </c>
      <c r="E651" t="s">
        <v>14</v>
      </c>
      <c r="F651" t="s">
        <v>12</v>
      </c>
      <c r="G651" s="7">
        <v>10396.540000000001</v>
      </c>
      <c r="H651" s="7">
        <v>8635</v>
      </c>
      <c r="I651" s="8">
        <f>ventas[[#This Row],[Ingresos]]-ventas[[#This Row],[Gastos]]</f>
        <v>1761.5400000000009</v>
      </c>
    </row>
    <row r="652" spans="1:9" x14ac:dyDescent="0.25">
      <c r="A652" s="1">
        <v>44259</v>
      </c>
      <c r="B652" s="10">
        <f>MONTH(ventas[[#This Row],[Fecha]])</f>
        <v>3</v>
      </c>
      <c r="C652" s="10">
        <f>YEAR(ventas[[#This Row],[Fecha]])</f>
        <v>2021</v>
      </c>
      <c r="D652" t="s">
        <v>18</v>
      </c>
      <c r="E652" t="s">
        <v>11</v>
      </c>
      <c r="F652" t="s">
        <v>12</v>
      </c>
      <c r="G652" s="7">
        <v>8031.5999999999995</v>
      </c>
      <c r="H652" s="7">
        <v>4365</v>
      </c>
      <c r="I652" s="8">
        <f>ventas[[#This Row],[Ingresos]]-ventas[[#This Row],[Gastos]]</f>
        <v>3666.5999999999995</v>
      </c>
    </row>
    <row r="653" spans="1:9" x14ac:dyDescent="0.25">
      <c r="A653" s="1">
        <v>44259</v>
      </c>
      <c r="B653" s="10">
        <f>MONTH(ventas[[#This Row],[Fecha]])</f>
        <v>3</v>
      </c>
      <c r="C653" s="10">
        <f>YEAR(ventas[[#This Row],[Fecha]])</f>
        <v>2021</v>
      </c>
      <c r="D653" t="s">
        <v>19</v>
      </c>
      <c r="E653" t="s">
        <v>11</v>
      </c>
      <c r="F653" t="s">
        <v>17</v>
      </c>
      <c r="G653" s="7">
        <v>5040.96</v>
      </c>
      <c r="H653" s="7">
        <v>4248</v>
      </c>
      <c r="I653" s="8">
        <f>ventas[[#This Row],[Ingresos]]-ventas[[#This Row],[Gastos]]</f>
        <v>792.96</v>
      </c>
    </row>
    <row r="654" spans="1:9" x14ac:dyDescent="0.25">
      <c r="A654" s="1">
        <v>44260</v>
      </c>
      <c r="B654" s="10">
        <f>MONTH(ventas[[#This Row],[Fecha]])</f>
        <v>3</v>
      </c>
      <c r="C654" s="10">
        <f>YEAR(ventas[[#This Row],[Fecha]])</f>
        <v>2021</v>
      </c>
      <c r="D654" t="s">
        <v>13</v>
      </c>
      <c r="E654" t="s">
        <v>9</v>
      </c>
      <c r="F654" t="s">
        <v>8</v>
      </c>
      <c r="G654" s="7">
        <v>28795.95</v>
      </c>
      <c r="H654" s="7">
        <v>21570</v>
      </c>
      <c r="I654" s="8">
        <f>ventas[[#This Row],[Ingresos]]-ventas[[#This Row],[Gastos]]</f>
        <v>7225.9500000000007</v>
      </c>
    </row>
    <row r="655" spans="1:9" x14ac:dyDescent="0.25">
      <c r="A655" s="1">
        <v>44260</v>
      </c>
      <c r="B655" s="10">
        <f>MONTH(ventas[[#This Row],[Fecha]])</f>
        <v>3</v>
      </c>
      <c r="C655" s="10">
        <f>YEAR(ventas[[#This Row],[Fecha]])</f>
        <v>2021</v>
      </c>
      <c r="D655" t="s">
        <v>18</v>
      </c>
      <c r="E655" t="s">
        <v>9</v>
      </c>
      <c r="F655" t="s">
        <v>10</v>
      </c>
      <c r="G655" s="7">
        <v>455377.93269230769</v>
      </c>
      <c r="H655" s="7">
        <v>398815.2</v>
      </c>
      <c r="I655" s="8">
        <f>ventas[[#This Row],[Ingresos]]-ventas[[#This Row],[Gastos]]</f>
        <v>56562.732692307676</v>
      </c>
    </row>
    <row r="656" spans="1:9" x14ac:dyDescent="0.25">
      <c r="A656" s="1">
        <v>44260</v>
      </c>
      <c r="B656" s="10">
        <f>MONTH(ventas[[#This Row],[Fecha]])</f>
        <v>3</v>
      </c>
      <c r="C656" s="10">
        <f>YEAR(ventas[[#This Row],[Fecha]])</f>
        <v>2021</v>
      </c>
      <c r="D656" t="s">
        <v>13</v>
      </c>
      <c r="E656" t="s">
        <v>7</v>
      </c>
      <c r="F656" t="s">
        <v>12</v>
      </c>
      <c r="G656" s="7">
        <v>76603.823999999993</v>
      </c>
      <c r="H656" s="7">
        <v>43524.9</v>
      </c>
      <c r="I656" s="8">
        <f>ventas[[#This Row],[Ingresos]]-ventas[[#This Row],[Gastos]]</f>
        <v>33078.923999999992</v>
      </c>
    </row>
    <row r="657" spans="1:9" x14ac:dyDescent="0.25">
      <c r="A657" s="1">
        <v>44261</v>
      </c>
      <c r="B657" s="10">
        <f>MONTH(ventas[[#This Row],[Fecha]])</f>
        <v>3</v>
      </c>
      <c r="C657" s="10">
        <f>YEAR(ventas[[#This Row],[Fecha]])</f>
        <v>2021</v>
      </c>
      <c r="D657" t="s">
        <v>19</v>
      </c>
      <c r="E657" t="s">
        <v>11</v>
      </c>
      <c r="F657" t="s">
        <v>10</v>
      </c>
      <c r="G657" s="7">
        <v>114349.03846153845</v>
      </c>
      <c r="H657" s="7">
        <v>97080</v>
      </c>
      <c r="I657" s="8">
        <f>ventas[[#This Row],[Ingresos]]-ventas[[#This Row],[Gastos]]</f>
        <v>17269.038461538454</v>
      </c>
    </row>
    <row r="658" spans="1:9" x14ac:dyDescent="0.25">
      <c r="A658" s="1">
        <v>44262</v>
      </c>
      <c r="B658" s="10">
        <f>MONTH(ventas[[#This Row],[Fecha]])</f>
        <v>3</v>
      </c>
      <c r="C658" s="10">
        <f>YEAR(ventas[[#This Row],[Fecha]])</f>
        <v>2021</v>
      </c>
      <c r="D658" t="s">
        <v>19</v>
      </c>
      <c r="E658" t="s">
        <v>14</v>
      </c>
      <c r="F658" t="s">
        <v>12</v>
      </c>
      <c r="G658" s="7">
        <v>26588.940000000002</v>
      </c>
      <c r="H658" s="7">
        <v>18992.100000000002</v>
      </c>
      <c r="I658" s="8">
        <f>ventas[[#This Row],[Ingresos]]-ventas[[#This Row],[Gastos]]</f>
        <v>7596.84</v>
      </c>
    </row>
    <row r="659" spans="1:9" x14ac:dyDescent="0.25">
      <c r="A659" s="1">
        <v>44263</v>
      </c>
      <c r="B659" s="10">
        <f>MONTH(ventas[[#This Row],[Fecha]])</f>
        <v>3</v>
      </c>
      <c r="C659" s="10">
        <f>YEAR(ventas[[#This Row],[Fecha]])</f>
        <v>2021</v>
      </c>
      <c r="D659" t="s">
        <v>18</v>
      </c>
      <c r="E659" t="s">
        <v>9</v>
      </c>
      <c r="F659" t="s">
        <v>17</v>
      </c>
      <c r="G659" s="7">
        <v>11560.271999999999</v>
      </c>
      <c r="H659" s="7">
        <v>10200.24</v>
      </c>
      <c r="I659" s="8">
        <f>ventas[[#This Row],[Ingresos]]-ventas[[#This Row],[Gastos]]</f>
        <v>1360.0319999999992</v>
      </c>
    </row>
    <row r="660" spans="1:9" x14ac:dyDescent="0.25">
      <c r="A660" s="1">
        <v>44264</v>
      </c>
      <c r="B660" s="10">
        <f>MONTH(ventas[[#This Row],[Fecha]])</f>
        <v>3</v>
      </c>
      <c r="C660" s="10">
        <f>YEAR(ventas[[#This Row],[Fecha]])</f>
        <v>2021</v>
      </c>
      <c r="D660" t="s">
        <v>19</v>
      </c>
      <c r="E660" t="s">
        <v>14</v>
      </c>
      <c r="F660" t="s">
        <v>17</v>
      </c>
      <c r="G660" s="7">
        <v>17253.599999999999</v>
      </c>
      <c r="H660" s="7">
        <v>14220</v>
      </c>
      <c r="I660" s="8">
        <f>ventas[[#This Row],[Ingresos]]-ventas[[#This Row],[Gastos]]</f>
        <v>3033.5999999999985</v>
      </c>
    </row>
    <row r="661" spans="1:9" x14ac:dyDescent="0.25">
      <c r="A661" s="1">
        <v>44265</v>
      </c>
      <c r="B661" s="10">
        <f>MONTH(ventas[[#This Row],[Fecha]])</f>
        <v>3</v>
      </c>
      <c r="C661" s="10">
        <f>YEAR(ventas[[#This Row],[Fecha]])</f>
        <v>2021</v>
      </c>
      <c r="D661" t="s">
        <v>19</v>
      </c>
      <c r="E661" t="s">
        <v>9</v>
      </c>
      <c r="F661" t="s">
        <v>15</v>
      </c>
      <c r="G661" s="7">
        <v>2671600.3199999998</v>
      </c>
      <c r="H661" s="7">
        <v>2319097.5</v>
      </c>
      <c r="I661" s="8">
        <f>ventas[[#This Row],[Ingresos]]-ventas[[#This Row],[Gastos]]</f>
        <v>352502.81999999983</v>
      </c>
    </row>
    <row r="662" spans="1:9" x14ac:dyDescent="0.25">
      <c r="A662" s="1">
        <v>44267</v>
      </c>
      <c r="B662" s="10">
        <f>MONTH(ventas[[#This Row],[Fecha]])</f>
        <v>3</v>
      </c>
      <c r="C662" s="10">
        <f>YEAR(ventas[[#This Row],[Fecha]])</f>
        <v>2021</v>
      </c>
      <c r="D662" t="s">
        <v>18</v>
      </c>
      <c r="E662" t="s">
        <v>7</v>
      </c>
      <c r="F662" t="s">
        <v>15</v>
      </c>
      <c r="G662" s="7">
        <v>2349675.5100000002</v>
      </c>
      <c r="H662" s="7">
        <v>2151717.5</v>
      </c>
      <c r="I662" s="8">
        <f>ventas[[#This Row],[Ingresos]]-ventas[[#This Row],[Gastos]]</f>
        <v>197958.01000000024</v>
      </c>
    </row>
    <row r="663" spans="1:9" x14ac:dyDescent="0.25">
      <c r="A663" s="1">
        <v>44268</v>
      </c>
      <c r="B663" s="10">
        <f>MONTH(ventas[[#This Row],[Fecha]])</f>
        <v>3</v>
      </c>
      <c r="C663" s="10">
        <f>YEAR(ventas[[#This Row],[Fecha]])</f>
        <v>2021</v>
      </c>
      <c r="D663" t="s">
        <v>19</v>
      </c>
      <c r="E663" t="s">
        <v>14</v>
      </c>
      <c r="F663" t="s">
        <v>15</v>
      </c>
      <c r="G663" s="7">
        <v>62916</v>
      </c>
      <c r="H663" s="7">
        <v>53500</v>
      </c>
      <c r="I663" s="8">
        <f>ventas[[#This Row],[Ingresos]]-ventas[[#This Row],[Gastos]]</f>
        <v>9416</v>
      </c>
    </row>
    <row r="664" spans="1:9" x14ac:dyDescent="0.25">
      <c r="A664" s="1">
        <v>44268</v>
      </c>
      <c r="B664" s="10">
        <f>MONTH(ventas[[#This Row],[Fecha]])</f>
        <v>3</v>
      </c>
      <c r="C664" s="10">
        <f>YEAR(ventas[[#This Row],[Fecha]])</f>
        <v>2021</v>
      </c>
      <c r="D664" t="s">
        <v>6</v>
      </c>
      <c r="E664" t="s">
        <v>7</v>
      </c>
      <c r="F664" t="s">
        <v>17</v>
      </c>
      <c r="G664" s="7">
        <v>6601.92</v>
      </c>
      <c r="H664" s="7">
        <v>5382</v>
      </c>
      <c r="I664" s="8">
        <f>ventas[[#This Row],[Ingresos]]-ventas[[#This Row],[Gastos]]</f>
        <v>1219.92</v>
      </c>
    </row>
    <row r="665" spans="1:9" x14ac:dyDescent="0.25">
      <c r="A665" s="1">
        <v>44269</v>
      </c>
      <c r="B665" s="10">
        <f>MONTH(ventas[[#This Row],[Fecha]])</f>
        <v>3</v>
      </c>
      <c r="C665" s="10">
        <f>YEAR(ventas[[#This Row],[Fecha]])</f>
        <v>2021</v>
      </c>
      <c r="D665" t="s">
        <v>6</v>
      </c>
      <c r="E665" t="s">
        <v>7</v>
      </c>
      <c r="F665" t="s">
        <v>10</v>
      </c>
      <c r="G665" s="7">
        <v>208172.59615384616</v>
      </c>
      <c r="H665" s="7">
        <v>199080</v>
      </c>
      <c r="I665" s="8">
        <f>ventas[[#This Row],[Ingresos]]-ventas[[#This Row],[Gastos]]</f>
        <v>9092.5961538461561</v>
      </c>
    </row>
    <row r="666" spans="1:9" x14ac:dyDescent="0.25">
      <c r="A666" s="1">
        <v>44269</v>
      </c>
      <c r="B666" s="10">
        <f>MONTH(ventas[[#This Row],[Fecha]])</f>
        <v>3</v>
      </c>
      <c r="C666" s="10">
        <f>YEAR(ventas[[#This Row],[Fecha]])</f>
        <v>2021</v>
      </c>
      <c r="D666" t="s">
        <v>16</v>
      </c>
      <c r="E666" t="s">
        <v>11</v>
      </c>
      <c r="F666" t="s">
        <v>12</v>
      </c>
      <c r="G666" s="7">
        <v>14204.4</v>
      </c>
      <c r="H666" s="7">
        <v>10680</v>
      </c>
      <c r="I666" s="8">
        <f>ventas[[#This Row],[Ingresos]]-ventas[[#This Row],[Gastos]]</f>
        <v>3524.3999999999996</v>
      </c>
    </row>
    <row r="667" spans="1:9" x14ac:dyDescent="0.25">
      <c r="A667" s="1">
        <v>44269</v>
      </c>
      <c r="B667" s="10">
        <f>MONTH(ventas[[#This Row],[Fecha]])</f>
        <v>3</v>
      </c>
      <c r="C667" s="10">
        <f>YEAR(ventas[[#This Row],[Fecha]])</f>
        <v>2021</v>
      </c>
      <c r="D667" t="s">
        <v>19</v>
      </c>
      <c r="E667" t="s">
        <v>11</v>
      </c>
      <c r="F667" t="s">
        <v>12</v>
      </c>
      <c r="G667" s="7">
        <v>7690.8</v>
      </c>
      <c r="H667" s="7">
        <v>4420</v>
      </c>
      <c r="I667" s="8">
        <f>ventas[[#This Row],[Ingresos]]-ventas[[#This Row],[Gastos]]</f>
        <v>3270.8</v>
      </c>
    </row>
    <row r="668" spans="1:9" x14ac:dyDescent="0.25">
      <c r="A668" s="1">
        <v>44269</v>
      </c>
      <c r="B668" s="10">
        <f>MONTH(ventas[[#This Row],[Fecha]])</f>
        <v>3</v>
      </c>
      <c r="C668" s="10">
        <f>YEAR(ventas[[#This Row],[Fecha]])</f>
        <v>2021</v>
      </c>
      <c r="D668" t="s">
        <v>16</v>
      </c>
      <c r="E668" t="s">
        <v>14</v>
      </c>
      <c r="F668" t="s">
        <v>12</v>
      </c>
      <c r="G668" s="7">
        <v>112420.8</v>
      </c>
      <c r="H668" s="7">
        <v>56210.400000000001</v>
      </c>
      <c r="I668" s="8">
        <f>ventas[[#This Row],[Ingresos]]-ventas[[#This Row],[Gastos]]</f>
        <v>56210.400000000001</v>
      </c>
    </row>
    <row r="669" spans="1:9" x14ac:dyDescent="0.25">
      <c r="A669" s="1">
        <v>44270</v>
      </c>
      <c r="B669" s="10">
        <f>MONTH(ventas[[#This Row],[Fecha]])</f>
        <v>3</v>
      </c>
      <c r="C669" s="10">
        <f>YEAR(ventas[[#This Row],[Fecha]])</f>
        <v>2021</v>
      </c>
      <c r="D669" t="s">
        <v>16</v>
      </c>
      <c r="E669" t="s">
        <v>20</v>
      </c>
      <c r="F669" t="s">
        <v>17</v>
      </c>
      <c r="G669" s="7">
        <v>20991.599999999999</v>
      </c>
      <c r="H669" s="7">
        <v>16065</v>
      </c>
      <c r="I669" s="8">
        <f>ventas[[#This Row],[Ingresos]]-ventas[[#This Row],[Gastos]]</f>
        <v>4926.5999999999985</v>
      </c>
    </row>
    <row r="670" spans="1:9" x14ac:dyDescent="0.25">
      <c r="A670" s="1">
        <v>44271</v>
      </c>
      <c r="B670" s="10">
        <f>MONTH(ventas[[#This Row],[Fecha]])</f>
        <v>3</v>
      </c>
      <c r="C670" s="10">
        <f>YEAR(ventas[[#This Row],[Fecha]])</f>
        <v>2021</v>
      </c>
      <c r="D670" t="s">
        <v>16</v>
      </c>
      <c r="E670" t="s">
        <v>14</v>
      </c>
      <c r="F670" t="s">
        <v>15</v>
      </c>
      <c r="G670" s="7">
        <v>431112</v>
      </c>
      <c r="H670" s="7">
        <v>390500</v>
      </c>
      <c r="I670" s="8">
        <f>ventas[[#This Row],[Ingresos]]-ventas[[#This Row],[Gastos]]</f>
        <v>40612</v>
      </c>
    </row>
    <row r="671" spans="1:9" x14ac:dyDescent="0.25">
      <c r="A671" s="1">
        <v>44273</v>
      </c>
      <c r="B671" s="10">
        <f>MONTH(ventas[[#This Row],[Fecha]])</f>
        <v>3</v>
      </c>
      <c r="C671" s="10">
        <f>YEAR(ventas[[#This Row],[Fecha]])</f>
        <v>2021</v>
      </c>
      <c r="D671" t="s">
        <v>18</v>
      </c>
      <c r="E671" t="s">
        <v>7</v>
      </c>
      <c r="F671" t="s">
        <v>10</v>
      </c>
      <c r="G671" s="7">
        <v>302965.38461538462</v>
      </c>
      <c r="H671" s="7">
        <v>286440</v>
      </c>
      <c r="I671" s="8">
        <f>ventas[[#This Row],[Ingresos]]-ventas[[#This Row],[Gastos]]</f>
        <v>16525.384615384624</v>
      </c>
    </row>
    <row r="672" spans="1:9" x14ac:dyDescent="0.25">
      <c r="A672" s="1">
        <v>44273</v>
      </c>
      <c r="B672" s="10">
        <f>MONTH(ventas[[#This Row],[Fecha]])</f>
        <v>3</v>
      </c>
      <c r="C672" s="10">
        <f>YEAR(ventas[[#This Row],[Fecha]])</f>
        <v>2021</v>
      </c>
      <c r="D672" t="s">
        <v>16</v>
      </c>
      <c r="E672" t="s">
        <v>9</v>
      </c>
      <c r="F672" t="s">
        <v>10</v>
      </c>
      <c r="G672" s="7">
        <v>1040288.4807692306</v>
      </c>
      <c r="H672" s="7">
        <v>972494.4</v>
      </c>
      <c r="I672" s="8">
        <f>ventas[[#This Row],[Ingresos]]-ventas[[#This Row],[Gastos]]</f>
        <v>67794.080769230612</v>
      </c>
    </row>
    <row r="673" spans="1:9" x14ac:dyDescent="0.25">
      <c r="A673" s="1">
        <v>44273</v>
      </c>
      <c r="B673" s="10">
        <f>MONTH(ventas[[#This Row],[Fecha]])</f>
        <v>3</v>
      </c>
      <c r="C673" s="10">
        <f>YEAR(ventas[[#This Row],[Fecha]])</f>
        <v>2021</v>
      </c>
      <c r="D673" t="s">
        <v>16</v>
      </c>
      <c r="E673" t="s">
        <v>11</v>
      </c>
      <c r="F673" t="s">
        <v>12</v>
      </c>
      <c r="G673" s="7">
        <v>15774.36</v>
      </c>
      <c r="H673" s="7">
        <v>12660</v>
      </c>
      <c r="I673" s="8">
        <f>ventas[[#This Row],[Ingresos]]-ventas[[#This Row],[Gastos]]</f>
        <v>3114.3600000000006</v>
      </c>
    </row>
    <row r="674" spans="1:9" x14ac:dyDescent="0.25">
      <c r="A674" s="1">
        <v>44273</v>
      </c>
      <c r="B674" s="10">
        <f>MONTH(ventas[[#This Row],[Fecha]])</f>
        <v>3</v>
      </c>
      <c r="C674" s="10">
        <f>YEAR(ventas[[#This Row],[Fecha]])</f>
        <v>2021</v>
      </c>
      <c r="D674" t="s">
        <v>6</v>
      </c>
      <c r="E674" t="s">
        <v>7</v>
      </c>
      <c r="F674" t="s">
        <v>15</v>
      </c>
      <c r="G674" s="7">
        <v>686952</v>
      </c>
      <c r="H674" s="7">
        <v>609000</v>
      </c>
      <c r="I674" s="8">
        <f>ventas[[#This Row],[Ingresos]]-ventas[[#This Row],[Gastos]]</f>
        <v>77952</v>
      </c>
    </row>
    <row r="675" spans="1:9" x14ac:dyDescent="0.25">
      <c r="A675" s="1">
        <v>44274</v>
      </c>
      <c r="B675" s="10">
        <f>MONTH(ventas[[#This Row],[Fecha]])</f>
        <v>3</v>
      </c>
      <c r="C675" s="10">
        <f>YEAR(ventas[[#This Row],[Fecha]])</f>
        <v>2021</v>
      </c>
      <c r="D675" t="s">
        <v>13</v>
      </c>
      <c r="E675" t="s">
        <v>14</v>
      </c>
      <c r="F675" t="s">
        <v>15</v>
      </c>
      <c r="G675" s="7">
        <v>86313.600000000006</v>
      </c>
      <c r="H675" s="7">
        <v>79920</v>
      </c>
      <c r="I675" s="8">
        <f>ventas[[#This Row],[Ingresos]]-ventas[[#This Row],[Gastos]]</f>
        <v>6393.6000000000058</v>
      </c>
    </row>
    <row r="676" spans="1:9" x14ac:dyDescent="0.25">
      <c r="A676" s="1">
        <v>44274</v>
      </c>
      <c r="B676" s="10">
        <f>MONTH(ventas[[#This Row],[Fecha]])</f>
        <v>3</v>
      </c>
      <c r="C676" s="10">
        <f>YEAR(ventas[[#This Row],[Fecha]])</f>
        <v>2021</v>
      </c>
      <c r="D676" t="s">
        <v>6</v>
      </c>
      <c r="E676" t="s">
        <v>20</v>
      </c>
      <c r="F676" t="s">
        <v>15</v>
      </c>
      <c r="G676" s="7">
        <v>260257.5</v>
      </c>
      <c r="H676" s="7">
        <v>252187.5</v>
      </c>
      <c r="I676" s="8">
        <f>ventas[[#This Row],[Ingresos]]-ventas[[#This Row],[Gastos]]</f>
        <v>8070</v>
      </c>
    </row>
    <row r="677" spans="1:9" x14ac:dyDescent="0.25">
      <c r="A677" s="1">
        <v>44274</v>
      </c>
      <c r="B677" s="10">
        <f>MONTH(ventas[[#This Row],[Fecha]])</f>
        <v>3</v>
      </c>
      <c r="C677" s="10">
        <f>YEAR(ventas[[#This Row],[Fecha]])</f>
        <v>2021</v>
      </c>
      <c r="D677" t="s">
        <v>18</v>
      </c>
      <c r="E677" t="s">
        <v>14</v>
      </c>
      <c r="F677" t="s">
        <v>17</v>
      </c>
      <c r="G677" s="7">
        <v>72850.278599999991</v>
      </c>
      <c r="H677" s="7">
        <v>56327.535000000003</v>
      </c>
      <c r="I677" s="8">
        <f>ventas[[#This Row],[Ingresos]]-ventas[[#This Row],[Gastos]]</f>
        <v>16522.743599999987</v>
      </c>
    </row>
    <row r="678" spans="1:9" x14ac:dyDescent="0.25">
      <c r="A678" s="1">
        <v>44275</v>
      </c>
      <c r="B678" s="10">
        <f>MONTH(ventas[[#This Row],[Fecha]])</f>
        <v>3</v>
      </c>
      <c r="C678" s="10">
        <f>YEAR(ventas[[#This Row],[Fecha]])</f>
        <v>2021</v>
      </c>
      <c r="D678" t="s">
        <v>18</v>
      </c>
      <c r="E678" t="s">
        <v>11</v>
      </c>
      <c r="F678" t="s">
        <v>15</v>
      </c>
      <c r="G678" s="7">
        <v>827604</v>
      </c>
      <c r="H678" s="7">
        <v>711000</v>
      </c>
      <c r="I678" s="8">
        <f>ventas[[#This Row],[Ingresos]]-ventas[[#This Row],[Gastos]]</f>
        <v>116604</v>
      </c>
    </row>
    <row r="679" spans="1:9" x14ac:dyDescent="0.25">
      <c r="A679" s="1">
        <v>44275</v>
      </c>
      <c r="B679" s="10">
        <f>MONTH(ventas[[#This Row],[Fecha]])</f>
        <v>3</v>
      </c>
      <c r="C679" s="10">
        <f>YEAR(ventas[[#This Row],[Fecha]])</f>
        <v>2021</v>
      </c>
      <c r="D679" t="s">
        <v>19</v>
      </c>
      <c r="E679" t="s">
        <v>11</v>
      </c>
      <c r="F679" t="s">
        <v>17</v>
      </c>
      <c r="G679" s="7">
        <v>87323.400000000009</v>
      </c>
      <c r="H679" s="7">
        <v>65492.55</v>
      </c>
      <c r="I679" s="8">
        <f>ventas[[#This Row],[Ingresos]]-ventas[[#This Row],[Gastos]]</f>
        <v>21830.850000000006</v>
      </c>
    </row>
    <row r="680" spans="1:9" x14ac:dyDescent="0.25">
      <c r="A680" s="1">
        <v>44277</v>
      </c>
      <c r="B680" s="10">
        <f>MONTH(ventas[[#This Row],[Fecha]])</f>
        <v>3</v>
      </c>
      <c r="C680" s="10">
        <f>YEAR(ventas[[#This Row],[Fecha]])</f>
        <v>2021</v>
      </c>
      <c r="D680" t="s">
        <v>13</v>
      </c>
      <c r="E680" t="s">
        <v>9</v>
      </c>
      <c r="F680" t="s">
        <v>8</v>
      </c>
      <c r="G680" s="7">
        <v>37050</v>
      </c>
      <c r="H680" s="7">
        <v>24700</v>
      </c>
      <c r="I680" s="8">
        <f>ventas[[#This Row],[Ingresos]]-ventas[[#This Row],[Gastos]]</f>
        <v>12350</v>
      </c>
    </row>
    <row r="681" spans="1:9" x14ac:dyDescent="0.25">
      <c r="A681" s="1">
        <v>44278</v>
      </c>
      <c r="B681" s="10">
        <f>MONTH(ventas[[#This Row],[Fecha]])</f>
        <v>3</v>
      </c>
      <c r="C681" s="10">
        <f>YEAR(ventas[[#This Row],[Fecha]])</f>
        <v>2021</v>
      </c>
      <c r="D681" t="s">
        <v>18</v>
      </c>
      <c r="E681" t="s">
        <v>7</v>
      </c>
      <c r="F681" t="s">
        <v>12</v>
      </c>
      <c r="G681" s="7">
        <v>91238</v>
      </c>
      <c r="H681" s="7">
        <v>69160</v>
      </c>
      <c r="I681" s="8">
        <f>ventas[[#This Row],[Ingresos]]-ventas[[#This Row],[Gastos]]</f>
        <v>22078</v>
      </c>
    </row>
    <row r="682" spans="1:9" x14ac:dyDescent="0.25">
      <c r="A682" s="1">
        <v>44278</v>
      </c>
      <c r="B682" s="10">
        <f>MONTH(ventas[[#This Row],[Fecha]])</f>
        <v>3</v>
      </c>
      <c r="C682" s="10">
        <f>YEAR(ventas[[#This Row],[Fecha]])</f>
        <v>2021</v>
      </c>
      <c r="D682" t="s">
        <v>13</v>
      </c>
      <c r="E682" t="s">
        <v>20</v>
      </c>
      <c r="F682" t="s">
        <v>12</v>
      </c>
      <c r="G682" s="7">
        <v>47411.400399999999</v>
      </c>
      <c r="H682" s="7">
        <v>36026.9</v>
      </c>
      <c r="I682" s="8">
        <f>ventas[[#This Row],[Ingresos]]-ventas[[#This Row],[Gastos]]</f>
        <v>11384.500399999997</v>
      </c>
    </row>
    <row r="683" spans="1:9" x14ac:dyDescent="0.25">
      <c r="A683" s="1">
        <v>44278</v>
      </c>
      <c r="B683" s="10">
        <f>MONTH(ventas[[#This Row],[Fecha]])</f>
        <v>3</v>
      </c>
      <c r="C683" s="10">
        <f>YEAR(ventas[[#This Row],[Fecha]])</f>
        <v>2021</v>
      </c>
      <c r="D683" t="s">
        <v>16</v>
      </c>
      <c r="E683" t="s">
        <v>14</v>
      </c>
      <c r="F683" t="s">
        <v>17</v>
      </c>
      <c r="G683" s="7">
        <v>24782.956799999996</v>
      </c>
      <c r="H683" s="7">
        <v>19162.080000000002</v>
      </c>
      <c r="I683" s="8">
        <f>ventas[[#This Row],[Ingresos]]-ventas[[#This Row],[Gastos]]</f>
        <v>5620.8767999999945</v>
      </c>
    </row>
    <row r="684" spans="1:9" x14ac:dyDescent="0.25">
      <c r="A684" s="1">
        <v>44279</v>
      </c>
      <c r="B684" s="10">
        <f>MONTH(ventas[[#This Row],[Fecha]])</f>
        <v>3</v>
      </c>
      <c r="C684" s="10">
        <f>YEAR(ventas[[#This Row],[Fecha]])</f>
        <v>2021</v>
      </c>
      <c r="D684" t="s">
        <v>6</v>
      </c>
      <c r="E684" t="s">
        <v>20</v>
      </c>
      <c r="F684" t="s">
        <v>17</v>
      </c>
      <c r="G684" s="7">
        <v>110473.38720000001</v>
      </c>
      <c r="H684" s="7">
        <v>88143.66</v>
      </c>
      <c r="I684" s="8">
        <f>ventas[[#This Row],[Ingresos]]-ventas[[#This Row],[Gastos]]</f>
        <v>22329.727200000008</v>
      </c>
    </row>
    <row r="685" spans="1:9" x14ac:dyDescent="0.25">
      <c r="A685" s="1">
        <v>44280</v>
      </c>
      <c r="B685" s="10">
        <f>MONTH(ventas[[#This Row],[Fecha]])</f>
        <v>3</v>
      </c>
      <c r="C685" s="10">
        <f>YEAR(ventas[[#This Row],[Fecha]])</f>
        <v>2021</v>
      </c>
      <c r="D685" t="s">
        <v>6</v>
      </c>
      <c r="E685" t="s">
        <v>9</v>
      </c>
      <c r="F685" t="s">
        <v>17</v>
      </c>
      <c r="G685" s="7">
        <v>25932.720000000001</v>
      </c>
      <c r="H685" s="7">
        <v>20691</v>
      </c>
      <c r="I685" s="8">
        <f>ventas[[#This Row],[Ingresos]]-ventas[[#This Row],[Gastos]]</f>
        <v>5241.7200000000012</v>
      </c>
    </row>
    <row r="686" spans="1:9" x14ac:dyDescent="0.25">
      <c r="A686" s="1">
        <v>44281</v>
      </c>
      <c r="B686" s="10">
        <f>MONTH(ventas[[#This Row],[Fecha]])</f>
        <v>3</v>
      </c>
      <c r="C686" s="10">
        <f>YEAR(ventas[[#This Row],[Fecha]])</f>
        <v>2021</v>
      </c>
      <c r="D686" t="s">
        <v>19</v>
      </c>
      <c r="E686" t="s">
        <v>11</v>
      </c>
      <c r="F686" t="s">
        <v>12</v>
      </c>
      <c r="G686" s="7">
        <v>19144.540800000002</v>
      </c>
      <c r="H686" s="7">
        <v>14097.6</v>
      </c>
      <c r="I686" s="8">
        <f>ventas[[#This Row],[Ingresos]]-ventas[[#This Row],[Gastos]]</f>
        <v>5046.9408000000021</v>
      </c>
    </row>
    <row r="687" spans="1:9" x14ac:dyDescent="0.25">
      <c r="A687" s="1">
        <v>44281</v>
      </c>
      <c r="B687" s="10">
        <f>MONTH(ventas[[#This Row],[Fecha]])</f>
        <v>3</v>
      </c>
      <c r="C687" s="10">
        <f>YEAR(ventas[[#This Row],[Fecha]])</f>
        <v>2021</v>
      </c>
      <c r="D687" t="s">
        <v>19</v>
      </c>
      <c r="E687" t="s">
        <v>9</v>
      </c>
      <c r="F687" t="s">
        <v>12</v>
      </c>
      <c r="G687" s="7">
        <v>2769770.0100000002</v>
      </c>
      <c r="H687" s="7">
        <v>2121178.7999999998</v>
      </c>
      <c r="I687" s="8">
        <f>ventas[[#This Row],[Ingresos]]-ventas[[#This Row],[Gastos]]</f>
        <v>648591.21000000043</v>
      </c>
    </row>
    <row r="688" spans="1:9" x14ac:dyDescent="0.25">
      <c r="A688" s="1">
        <v>44281</v>
      </c>
      <c r="B688" s="10">
        <f>MONTH(ventas[[#This Row],[Fecha]])</f>
        <v>3</v>
      </c>
      <c r="C688" s="10">
        <f>YEAR(ventas[[#This Row],[Fecha]])</f>
        <v>2021</v>
      </c>
      <c r="D688" t="s">
        <v>16</v>
      </c>
      <c r="E688" t="s">
        <v>9</v>
      </c>
      <c r="F688" t="s">
        <v>15</v>
      </c>
      <c r="G688" s="7">
        <v>230310</v>
      </c>
      <c r="H688" s="7">
        <v>213250</v>
      </c>
      <c r="I688" s="8">
        <f>ventas[[#This Row],[Ingresos]]-ventas[[#This Row],[Gastos]]</f>
        <v>17060</v>
      </c>
    </row>
    <row r="689" spans="1:9" x14ac:dyDescent="0.25">
      <c r="A689" s="1">
        <v>44282</v>
      </c>
      <c r="B689" s="10">
        <f>MONTH(ventas[[#This Row],[Fecha]])</f>
        <v>3</v>
      </c>
      <c r="C689" s="10">
        <f>YEAR(ventas[[#This Row],[Fecha]])</f>
        <v>2021</v>
      </c>
      <c r="D689" t="s">
        <v>19</v>
      </c>
      <c r="E689" t="s">
        <v>14</v>
      </c>
      <c r="F689" t="s">
        <v>12</v>
      </c>
      <c r="G689" s="7">
        <v>15800.067500000001</v>
      </c>
      <c r="H689" s="7">
        <v>11879.75</v>
      </c>
      <c r="I689" s="8">
        <f>ventas[[#This Row],[Ingresos]]-ventas[[#This Row],[Gastos]]</f>
        <v>3920.317500000001</v>
      </c>
    </row>
    <row r="690" spans="1:9" x14ac:dyDescent="0.25">
      <c r="A690" s="1">
        <v>44283</v>
      </c>
      <c r="B690" s="10">
        <f>MONTH(ventas[[#This Row],[Fecha]])</f>
        <v>3</v>
      </c>
      <c r="C690" s="10">
        <f>YEAR(ventas[[#This Row],[Fecha]])</f>
        <v>2021</v>
      </c>
      <c r="D690" t="s">
        <v>19</v>
      </c>
      <c r="E690" t="s">
        <v>20</v>
      </c>
      <c r="F690" t="s">
        <v>17</v>
      </c>
      <c r="G690" s="7">
        <v>10575.72</v>
      </c>
      <c r="H690" s="7">
        <v>9117</v>
      </c>
      <c r="I690" s="8">
        <f>ventas[[#This Row],[Ingresos]]-ventas[[#This Row],[Gastos]]</f>
        <v>1458.7199999999993</v>
      </c>
    </row>
    <row r="691" spans="1:9" x14ac:dyDescent="0.25">
      <c r="A691" s="1">
        <v>44284</v>
      </c>
      <c r="B691" s="10">
        <f>MONTH(ventas[[#This Row],[Fecha]])</f>
        <v>3</v>
      </c>
      <c r="C691" s="10">
        <f>YEAR(ventas[[#This Row],[Fecha]])</f>
        <v>2021</v>
      </c>
      <c r="D691" t="s">
        <v>18</v>
      </c>
      <c r="E691" t="s">
        <v>11</v>
      </c>
      <c r="F691" t="s">
        <v>12</v>
      </c>
      <c r="G691" s="7">
        <v>116328.74400000001</v>
      </c>
      <c r="H691" s="7">
        <v>59351.4</v>
      </c>
      <c r="I691" s="8">
        <f>ventas[[#This Row],[Ingresos]]-ventas[[#This Row],[Gastos]]</f>
        <v>56977.344000000005</v>
      </c>
    </row>
    <row r="692" spans="1:9" x14ac:dyDescent="0.25">
      <c r="A692" s="1">
        <v>44284</v>
      </c>
      <c r="B692" s="10">
        <f>MONTH(ventas[[#This Row],[Fecha]])</f>
        <v>3</v>
      </c>
      <c r="C692" s="10">
        <f>YEAR(ventas[[#This Row],[Fecha]])</f>
        <v>2021</v>
      </c>
      <c r="D692" t="s">
        <v>16</v>
      </c>
      <c r="E692" t="s">
        <v>14</v>
      </c>
      <c r="F692" t="s">
        <v>17</v>
      </c>
      <c r="G692" s="7">
        <v>14375.76</v>
      </c>
      <c r="H692" s="7">
        <v>12537</v>
      </c>
      <c r="I692" s="8">
        <f>ventas[[#This Row],[Ingresos]]-ventas[[#This Row],[Gastos]]</f>
        <v>1838.7600000000002</v>
      </c>
    </row>
    <row r="693" spans="1:9" x14ac:dyDescent="0.25">
      <c r="A693" s="1">
        <v>44285</v>
      </c>
      <c r="B693" s="10">
        <f>MONTH(ventas[[#This Row],[Fecha]])</f>
        <v>3</v>
      </c>
      <c r="C693" s="10">
        <f>YEAR(ventas[[#This Row],[Fecha]])</f>
        <v>2021</v>
      </c>
      <c r="D693" t="s">
        <v>19</v>
      </c>
      <c r="E693" t="s">
        <v>20</v>
      </c>
      <c r="F693" t="s">
        <v>17</v>
      </c>
      <c r="G693" s="7">
        <v>18478.8</v>
      </c>
      <c r="H693" s="7">
        <v>15930</v>
      </c>
      <c r="I693" s="8">
        <f>ventas[[#This Row],[Ingresos]]-ventas[[#This Row],[Gastos]]</f>
        <v>2548.7999999999993</v>
      </c>
    </row>
    <row r="694" spans="1:9" x14ac:dyDescent="0.25">
      <c r="A694" s="1">
        <v>44285</v>
      </c>
      <c r="B694" s="10">
        <f>MONTH(ventas[[#This Row],[Fecha]])</f>
        <v>3</v>
      </c>
      <c r="C694" s="10">
        <f>YEAR(ventas[[#This Row],[Fecha]])</f>
        <v>2021</v>
      </c>
      <c r="D694" t="s">
        <v>16</v>
      </c>
      <c r="E694" t="s">
        <v>7</v>
      </c>
      <c r="F694" t="s">
        <v>17</v>
      </c>
      <c r="G694" s="7">
        <v>14375.76</v>
      </c>
      <c r="H694" s="7">
        <v>12537</v>
      </c>
      <c r="I694" s="8">
        <f>ventas[[#This Row],[Ingresos]]-ventas[[#This Row],[Gastos]]</f>
        <v>1838.7600000000002</v>
      </c>
    </row>
    <row r="695" spans="1:9" x14ac:dyDescent="0.25">
      <c r="A695" s="1">
        <v>44286</v>
      </c>
      <c r="B695" s="10">
        <f>MONTH(ventas[[#This Row],[Fecha]])</f>
        <v>3</v>
      </c>
      <c r="C695" s="10">
        <f>YEAR(ventas[[#This Row],[Fecha]])</f>
        <v>2021</v>
      </c>
      <c r="D695" t="s">
        <v>18</v>
      </c>
      <c r="E695" t="s">
        <v>9</v>
      </c>
      <c r="F695" t="s">
        <v>12</v>
      </c>
      <c r="G695" s="7">
        <v>303688</v>
      </c>
      <c r="H695" s="7">
        <v>256360</v>
      </c>
      <c r="I695" s="8">
        <f>ventas[[#This Row],[Ingresos]]-ventas[[#This Row],[Gastos]]</f>
        <v>47328</v>
      </c>
    </row>
    <row r="696" spans="1:9" x14ac:dyDescent="0.25">
      <c r="A696" s="1">
        <v>44286</v>
      </c>
      <c r="B696" s="10">
        <f>MONTH(ventas[[#This Row],[Fecha]])</f>
        <v>3</v>
      </c>
      <c r="C696" s="10">
        <f>YEAR(ventas[[#This Row],[Fecha]])</f>
        <v>2021</v>
      </c>
      <c r="D696" t="s">
        <v>18</v>
      </c>
      <c r="E696" t="s">
        <v>11</v>
      </c>
      <c r="F696" t="s">
        <v>12</v>
      </c>
      <c r="G696" s="7">
        <v>14135.615999999998</v>
      </c>
      <c r="H696" s="7">
        <v>7682.4000000000005</v>
      </c>
      <c r="I696" s="8">
        <f>ventas[[#This Row],[Ingresos]]-ventas[[#This Row],[Gastos]]</f>
        <v>6453.2159999999976</v>
      </c>
    </row>
    <row r="697" spans="1:9" x14ac:dyDescent="0.25">
      <c r="A697" s="1">
        <v>44286</v>
      </c>
      <c r="B697" s="10">
        <f>MONTH(ventas[[#This Row],[Fecha]])</f>
        <v>3</v>
      </c>
      <c r="C697" s="10">
        <f>YEAR(ventas[[#This Row],[Fecha]])</f>
        <v>2021</v>
      </c>
      <c r="D697" t="s">
        <v>6</v>
      </c>
      <c r="E697" t="s">
        <v>11</v>
      </c>
      <c r="F697" t="s">
        <v>15</v>
      </c>
      <c r="G697" s="7">
        <v>545334</v>
      </c>
      <c r="H697" s="7">
        <v>468500</v>
      </c>
      <c r="I697" s="8">
        <f>ventas[[#This Row],[Ingresos]]-ventas[[#This Row],[Gastos]]</f>
        <v>76834</v>
      </c>
    </row>
    <row r="698" spans="1:9" x14ac:dyDescent="0.25">
      <c r="A698" s="1">
        <v>44287</v>
      </c>
      <c r="B698" s="10">
        <f>MONTH(ventas[[#This Row],[Fecha]])</f>
        <v>4</v>
      </c>
      <c r="C698" s="10">
        <f>YEAR(ventas[[#This Row],[Fecha]])</f>
        <v>2021</v>
      </c>
      <c r="D698" t="s">
        <v>13</v>
      </c>
      <c r="E698" t="s">
        <v>7</v>
      </c>
      <c r="F698" t="s">
        <v>10</v>
      </c>
      <c r="G698" s="7">
        <v>234634.61538461538</v>
      </c>
      <c r="H698" s="7">
        <v>199200</v>
      </c>
      <c r="I698" s="8">
        <f>ventas[[#This Row],[Ingresos]]-ventas[[#This Row],[Gastos]]</f>
        <v>35434.615384615376</v>
      </c>
    </row>
    <row r="699" spans="1:9" x14ac:dyDescent="0.25">
      <c r="A699" s="1">
        <v>44288</v>
      </c>
      <c r="B699" s="10">
        <f>MONTH(ventas[[#This Row],[Fecha]])</f>
        <v>4</v>
      </c>
      <c r="C699" s="10">
        <f>YEAR(ventas[[#This Row],[Fecha]])</f>
        <v>2021</v>
      </c>
      <c r="D699" t="s">
        <v>16</v>
      </c>
      <c r="E699" t="s">
        <v>11</v>
      </c>
      <c r="F699" t="s">
        <v>15</v>
      </c>
      <c r="G699" s="7">
        <v>468072</v>
      </c>
      <c r="H699" s="7">
        <v>443250</v>
      </c>
      <c r="I699" s="8">
        <f>ventas[[#This Row],[Ingresos]]-ventas[[#This Row],[Gastos]]</f>
        <v>24822</v>
      </c>
    </row>
    <row r="700" spans="1:9" x14ac:dyDescent="0.25">
      <c r="A700" s="1">
        <v>44289</v>
      </c>
      <c r="B700" s="10">
        <f>MONTH(ventas[[#This Row],[Fecha]])</f>
        <v>4</v>
      </c>
      <c r="C700" s="10">
        <f>YEAR(ventas[[#This Row],[Fecha]])</f>
        <v>2021</v>
      </c>
      <c r="D700" t="s">
        <v>19</v>
      </c>
      <c r="E700" t="s">
        <v>20</v>
      </c>
      <c r="F700" t="s">
        <v>10</v>
      </c>
      <c r="G700" s="7">
        <v>608581.73076923075</v>
      </c>
      <c r="H700" s="7">
        <v>506340</v>
      </c>
      <c r="I700" s="8">
        <f>ventas[[#This Row],[Ingresos]]-ventas[[#This Row],[Gastos]]</f>
        <v>102241.73076923075</v>
      </c>
    </row>
    <row r="701" spans="1:9" x14ac:dyDescent="0.25">
      <c r="A701" s="1">
        <v>44291</v>
      </c>
      <c r="B701" s="10">
        <f>MONTH(ventas[[#This Row],[Fecha]])</f>
        <v>4</v>
      </c>
      <c r="C701" s="10">
        <f>YEAR(ventas[[#This Row],[Fecha]])</f>
        <v>2021</v>
      </c>
      <c r="D701" t="s">
        <v>16</v>
      </c>
      <c r="E701" t="s">
        <v>7</v>
      </c>
      <c r="F701" t="s">
        <v>10</v>
      </c>
      <c r="G701" s="7">
        <v>8236.038461538461</v>
      </c>
      <c r="H701" s="7">
        <v>5150</v>
      </c>
      <c r="I701" s="8">
        <f>ventas[[#This Row],[Ingresos]]-ventas[[#This Row],[Gastos]]</f>
        <v>3086.038461538461</v>
      </c>
    </row>
    <row r="702" spans="1:9" x14ac:dyDescent="0.25">
      <c r="A702" s="1">
        <v>44291</v>
      </c>
      <c r="B702" s="10">
        <f>MONTH(ventas[[#This Row],[Fecha]])</f>
        <v>4</v>
      </c>
      <c r="C702" s="10">
        <f>YEAR(ventas[[#This Row],[Fecha]])</f>
        <v>2021</v>
      </c>
      <c r="D702" t="s">
        <v>19</v>
      </c>
      <c r="E702" t="s">
        <v>20</v>
      </c>
      <c r="F702" t="s">
        <v>12</v>
      </c>
      <c r="G702" s="7">
        <v>15056.72</v>
      </c>
      <c r="H702" s="7">
        <v>11690</v>
      </c>
      <c r="I702" s="8">
        <f>ventas[[#This Row],[Ingresos]]-ventas[[#This Row],[Gastos]]</f>
        <v>3366.7199999999993</v>
      </c>
    </row>
    <row r="703" spans="1:9" x14ac:dyDescent="0.25">
      <c r="A703" s="1">
        <v>44292</v>
      </c>
      <c r="B703" s="10">
        <f>MONTH(ventas[[#This Row],[Fecha]])</f>
        <v>4</v>
      </c>
      <c r="C703" s="10">
        <f>YEAR(ventas[[#This Row],[Fecha]])</f>
        <v>2021</v>
      </c>
      <c r="D703" t="s">
        <v>6</v>
      </c>
      <c r="E703" t="s">
        <v>14</v>
      </c>
      <c r="F703" t="s">
        <v>12</v>
      </c>
      <c r="G703" s="7">
        <v>20148</v>
      </c>
      <c r="H703" s="7">
        <v>10074</v>
      </c>
      <c r="I703" s="8">
        <f>ventas[[#This Row],[Ingresos]]-ventas[[#This Row],[Gastos]]</f>
        <v>10074</v>
      </c>
    </row>
    <row r="704" spans="1:9" x14ac:dyDescent="0.25">
      <c r="A704" s="1">
        <v>44292</v>
      </c>
      <c r="B704" s="10">
        <f>MONTH(ventas[[#This Row],[Fecha]])</f>
        <v>4</v>
      </c>
      <c r="C704" s="10">
        <f>YEAR(ventas[[#This Row],[Fecha]])</f>
        <v>2021</v>
      </c>
      <c r="D704" t="s">
        <v>16</v>
      </c>
      <c r="E704" t="s">
        <v>14</v>
      </c>
      <c r="F704" t="s">
        <v>15</v>
      </c>
      <c r="G704" s="7">
        <v>708439.5</v>
      </c>
      <c r="H704" s="7">
        <v>608625</v>
      </c>
      <c r="I704" s="8">
        <f>ventas[[#This Row],[Ingresos]]-ventas[[#This Row],[Gastos]]</f>
        <v>99814.5</v>
      </c>
    </row>
    <row r="705" spans="1:9" x14ac:dyDescent="0.25">
      <c r="A705" s="1">
        <v>44292</v>
      </c>
      <c r="B705" s="10">
        <f>MONTH(ventas[[#This Row],[Fecha]])</f>
        <v>4</v>
      </c>
      <c r="C705" s="10">
        <f>YEAR(ventas[[#This Row],[Fecha]])</f>
        <v>2021</v>
      </c>
      <c r="D705" t="s">
        <v>6</v>
      </c>
      <c r="E705" t="s">
        <v>11</v>
      </c>
      <c r="F705" t="s">
        <v>15</v>
      </c>
      <c r="G705" s="7">
        <v>1254535.92</v>
      </c>
      <c r="H705" s="7">
        <v>1136355</v>
      </c>
      <c r="I705" s="8">
        <f>ventas[[#This Row],[Ingresos]]-ventas[[#This Row],[Gastos]]</f>
        <v>118180.91999999993</v>
      </c>
    </row>
    <row r="706" spans="1:9" x14ac:dyDescent="0.25">
      <c r="A706" s="1">
        <v>44293</v>
      </c>
      <c r="B706" s="10">
        <f>MONTH(ventas[[#This Row],[Fecha]])</f>
        <v>4</v>
      </c>
      <c r="C706" s="10">
        <f>YEAR(ventas[[#This Row],[Fecha]])</f>
        <v>2021</v>
      </c>
      <c r="D706" t="s">
        <v>19</v>
      </c>
      <c r="E706" t="s">
        <v>7</v>
      </c>
      <c r="F706" t="s">
        <v>10</v>
      </c>
      <c r="G706" s="7">
        <v>30484.615384615383</v>
      </c>
      <c r="H706" s="7">
        <v>13210</v>
      </c>
      <c r="I706" s="8">
        <f>ventas[[#This Row],[Ingresos]]-ventas[[#This Row],[Gastos]]</f>
        <v>17274.615384615383</v>
      </c>
    </row>
    <row r="707" spans="1:9" x14ac:dyDescent="0.25">
      <c r="A707" s="1">
        <v>44293</v>
      </c>
      <c r="B707" s="10">
        <f>MONTH(ventas[[#This Row],[Fecha]])</f>
        <v>4</v>
      </c>
      <c r="C707" s="10">
        <f>YEAR(ventas[[#This Row],[Fecha]])</f>
        <v>2021</v>
      </c>
      <c r="D707" t="s">
        <v>19</v>
      </c>
      <c r="E707" t="s">
        <v>9</v>
      </c>
      <c r="F707" t="s">
        <v>15</v>
      </c>
      <c r="G707" s="7">
        <v>582048</v>
      </c>
      <c r="H707" s="7">
        <v>505250</v>
      </c>
      <c r="I707" s="8">
        <f>ventas[[#This Row],[Ingresos]]-ventas[[#This Row],[Gastos]]</f>
        <v>76798</v>
      </c>
    </row>
    <row r="708" spans="1:9" x14ac:dyDescent="0.25">
      <c r="A708" s="1">
        <v>44294</v>
      </c>
      <c r="B708" s="10">
        <f>MONTH(ventas[[#This Row],[Fecha]])</f>
        <v>4</v>
      </c>
      <c r="C708" s="10">
        <f>YEAR(ventas[[#This Row],[Fecha]])</f>
        <v>2021</v>
      </c>
      <c r="D708" t="s">
        <v>19</v>
      </c>
      <c r="E708" t="s">
        <v>14</v>
      </c>
      <c r="F708" t="s">
        <v>12</v>
      </c>
      <c r="G708" s="7">
        <v>15056.72</v>
      </c>
      <c r="H708" s="7">
        <v>11690</v>
      </c>
      <c r="I708" s="8">
        <f>ventas[[#This Row],[Ingresos]]-ventas[[#This Row],[Gastos]]</f>
        <v>3366.7199999999993</v>
      </c>
    </row>
    <row r="709" spans="1:9" x14ac:dyDescent="0.25">
      <c r="A709" s="1">
        <v>44296</v>
      </c>
      <c r="B709" s="10">
        <f>MONTH(ventas[[#This Row],[Fecha]])</f>
        <v>4</v>
      </c>
      <c r="C709" s="10">
        <f>YEAR(ventas[[#This Row],[Fecha]])</f>
        <v>2021</v>
      </c>
      <c r="D709" t="s">
        <v>13</v>
      </c>
      <c r="E709" t="s">
        <v>11</v>
      </c>
      <c r="F709" t="s">
        <v>12</v>
      </c>
      <c r="G709" s="7">
        <v>72600.311000000002</v>
      </c>
      <c r="H709" s="7">
        <v>54586.700000000004</v>
      </c>
      <c r="I709" s="8">
        <f>ventas[[#This Row],[Ingresos]]-ventas[[#This Row],[Gastos]]</f>
        <v>18013.610999999997</v>
      </c>
    </row>
    <row r="710" spans="1:9" x14ac:dyDescent="0.25">
      <c r="A710" s="1">
        <v>44297</v>
      </c>
      <c r="B710" s="10">
        <f>MONTH(ventas[[#This Row],[Fecha]])</f>
        <v>4</v>
      </c>
      <c r="C710" s="10">
        <f>YEAR(ventas[[#This Row],[Fecha]])</f>
        <v>2021</v>
      </c>
      <c r="D710" t="s">
        <v>19</v>
      </c>
      <c r="E710" t="s">
        <v>20</v>
      </c>
      <c r="F710" t="s">
        <v>10</v>
      </c>
      <c r="G710" s="7">
        <v>2629073.076923077</v>
      </c>
      <c r="H710" s="7">
        <v>2187388.7999999998</v>
      </c>
      <c r="I710" s="8">
        <f>ventas[[#This Row],[Ingresos]]-ventas[[#This Row],[Gastos]]</f>
        <v>441684.27692307718</v>
      </c>
    </row>
    <row r="711" spans="1:9" x14ac:dyDescent="0.25">
      <c r="A711" s="1">
        <v>44297</v>
      </c>
      <c r="B711" s="10">
        <f>MONTH(ventas[[#This Row],[Fecha]])</f>
        <v>4</v>
      </c>
      <c r="C711" s="10">
        <f>YEAR(ventas[[#This Row],[Fecha]])</f>
        <v>2021</v>
      </c>
      <c r="D711" t="s">
        <v>19</v>
      </c>
      <c r="E711" t="s">
        <v>11</v>
      </c>
      <c r="F711" t="s">
        <v>12</v>
      </c>
      <c r="G711" s="7">
        <v>13294.82</v>
      </c>
      <c r="H711" s="7">
        <v>9790</v>
      </c>
      <c r="I711" s="8">
        <f>ventas[[#This Row],[Ingresos]]-ventas[[#This Row],[Gastos]]</f>
        <v>3504.8199999999997</v>
      </c>
    </row>
    <row r="712" spans="1:9" x14ac:dyDescent="0.25">
      <c r="A712" s="1">
        <v>44297</v>
      </c>
      <c r="B712" s="10">
        <f>MONTH(ventas[[#This Row],[Fecha]])</f>
        <v>4</v>
      </c>
      <c r="C712" s="10">
        <f>YEAR(ventas[[#This Row],[Fecha]])</f>
        <v>2021</v>
      </c>
      <c r="D712" t="s">
        <v>6</v>
      </c>
      <c r="E712" t="s">
        <v>14</v>
      </c>
      <c r="F712" t="s">
        <v>15</v>
      </c>
      <c r="G712" s="7">
        <v>223996.5</v>
      </c>
      <c r="H712" s="7">
        <v>205125</v>
      </c>
      <c r="I712" s="8">
        <f>ventas[[#This Row],[Ingresos]]-ventas[[#This Row],[Gastos]]</f>
        <v>18871.5</v>
      </c>
    </row>
    <row r="713" spans="1:9" x14ac:dyDescent="0.25">
      <c r="A713" s="1">
        <v>44299</v>
      </c>
      <c r="B713" s="10">
        <f>MONTH(ventas[[#This Row],[Fecha]])</f>
        <v>4</v>
      </c>
      <c r="C713" s="10">
        <f>YEAR(ventas[[#This Row],[Fecha]])</f>
        <v>2021</v>
      </c>
      <c r="D713" t="s">
        <v>13</v>
      </c>
      <c r="E713" t="s">
        <v>7</v>
      </c>
      <c r="F713" t="s">
        <v>10</v>
      </c>
      <c r="G713" s="7">
        <v>157569.23076923075</v>
      </c>
      <c r="H713" s="7">
        <v>136560</v>
      </c>
      <c r="I713" s="8">
        <f>ventas[[#This Row],[Ingresos]]-ventas[[#This Row],[Gastos]]</f>
        <v>21009.230769230751</v>
      </c>
    </row>
    <row r="714" spans="1:9" x14ac:dyDescent="0.25">
      <c r="A714" s="1">
        <v>44299</v>
      </c>
      <c r="B714" s="10">
        <f>MONTH(ventas[[#This Row],[Fecha]])</f>
        <v>4</v>
      </c>
      <c r="C714" s="10">
        <f>YEAR(ventas[[#This Row],[Fecha]])</f>
        <v>2021</v>
      </c>
      <c r="D714" t="s">
        <v>6</v>
      </c>
      <c r="E714" t="s">
        <v>7</v>
      </c>
      <c r="F714" t="s">
        <v>12</v>
      </c>
      <c r="G714" s="7">
        <v>11263.84</v>
      </c>
      <c r="H714" s="7">
        <v>9040</v>
      </c>
      <c r="I714" s="8">
        <f>ventas[[#This Row],[Ingresos]]-ventas[[#This Row],[Gastos]]</f>
        <v>2223.84</v>
      </c>
    </row>
    <row r="715" spans="1:9" x14ac:dyDescent="0.25">
      <c r="A715" s="1">
        <v>44300</v>
      </c>
      <c r="B715" s="10">
        <f>MONTH(ventas[[#This Row],[Fecha]])</f>
        <v>4</v>
      </c>
      <c r="C715" s="10">
        <f>YEAR(ventas[[#This Row],[Fecha]])</f>
        <v>2021</v>
      </c>
      <c r="D715" t="s">
        <v>6</v>
      </c>
      <c r="E715" t="s">
        <v>11</v>
      </c>
      <c r="F715" t="s">
        <v>8</v>
      </c>
      <c r="G715" s="7">
        <v>34983.449999999997</v>
      </c>
      <c r="H715" s="7">
        <v>27438</v>
      </c>
      <c r="I715" s="8">
        <f>ventas[[#This Row],[Ingresos]]-ventas[[#This Row],[Gastos]]</f>
        <v>7545.4499999999971</v>
      </c>
    </row>
    <row r="716" spans="1:9" x14ac:dyDescent="0.25">
      <c r="A716" s="1">
        <v>44300</v>
      </c>
      <c r="B716" s="10">
        <f>MONTH(ventas[[#This Row],[Fecha]])</f>
        <v>4</v>
      </c>
      <c r="C716" s="10">
        <f>YEAR(ventas[[#This Row],[Fecha]])</f>
        <v>2021</v>
      </c>
      <c r="D716" t="s">
        <v>19</v>
      </c>
      <c r="E716" t="s">
        <v>14</v>
      </c>
      <c r="F716" t="s">
        <v>12</v>
      </c>
      <c r="G716" s="7">
        <v>1907193.12</v>
      </c>
      <c r="H716" s="7">
        <v>1539969.6</v>
      </c>
      <c r="I716" s="8">
        <f>ventas[[#This Row],[Ingresos]]-ventas[[#This Row],[Gastos]]</f>
        <v>367223.52</v>
      </c>
    </row>
    <row r="717" spans="1:9" x14ac:dyDescent="0.25">
      <c r="A717" s="1">
        <v>44300</v>
      </c>
      <c r="B717" s="10">
        <f>MONTH(ventas[[#This Row],[Fecha]])</f>
        <v>4</v>
      </c>
      <c r="C717" s="10">
        <f>YEAR(ventas[[#This Row],[Fecha]])</f>
        <v>2021</v>
      </c>
      <c r="D717" t="s">
        <v>13</v>
      </c>
      <c r="E717" t="s">
        <v>20</v>
      </c>
      <c r="F717" t="s">
        <v>15</v>
      </c>
      <c r="G717" s="7">
        <v>139230</v>
      </c>
      <c r="H717" s="7">
        <v>136500</v>
      </c>
      <c r="I717" s="8">
        <f>ventas[[#This Row],[Ingresos]]-ventas[[#This Row],[Gastos]]</f>
        <v>2730</v>
      </c>
    </row>
    <row r="718" spans="1:9" x14ac:dyDescent="0.25">
      <c r="A718" s="1">
        <v>44301</v>
      </c>
      <c r="B718" s="10">
        <f>MONTH(ventas[[#This Row],[Fecha]])</f>
        <v>4</v>
      </c>
      <c r="C718" s="10">
        <f>YEAR(ventas[[#This Row],[Fecha]])</f>
        <v>2021</v>
      </c>
      <c r="D718" t="s">
        <v>13</v>
      </c>
      <c r="E718" t="s">
        <v>9</v>
      </c>
      <c r="F718" t="s">
        <v>17</v>
      </c>
      <c r="G718" s="7">
        <v>18972</v>
      </c>
      <c r="H718" s="7">
        <v>16740</v>
      </c>
      <c r="I718" s="8">
        <f>ventas[[#This Row],[Ingresos]]-ventas[[#This Row],[Gastos]]</f>
        <v>2232</v>
      </c>
    </row>
    <row r="719" spans="1:9" x14ac:dyDescent="0.25">
      <c r="A719" s="1">
        <v>44302</v>
      </c>
      <c r="B719" s="10">
        <f>MONTH(ventas[[#This Row],[Fecha]])</f>
        <v>4</v>
      </c>
      <c r="C719" s="10">
        <f>YEAR(ventas[[#This Row],[Fecha]])</f>
        <v>2021</v>
      </c>
      <c r="D719" t="s">
        <v>6</v>
      </c>
      <c r="E719" t="s">
        <v>7</v>
      </c>
      <c r="F719" t="s">
        <v>8</v>
      </c>
      <c r="G719" s="7">
        <v>110613.93524999998</v>
      </c>
      <c r="H719" s="7">
        <v>81035.850000000006</v>
      </c>
      <c r="I719" s="8">
        <f>ventas[[#This Row],[Ingresos]]-ventas[[#This Row],[Gastos]]</f>
        <v>29578.085249999975</v>
      </c>
    </row>
    <row r="720" spans="1:9" x14ac:dyDescent="0.25">
      <c r="A720" s="1">
        <v>44302</v>
      </c>
      <c r="B720" s="10">
        <f>MONTH(ventas[[#This Row],[Fecha]])</f>
        <v>4</v>
      </c>
      <c r="C720" s="10">
        <f>YEAR(ventas[[#This Row],[Fecha]])</f>
        <v>2021</v>
      </c>
      <c r="D720" t="s">
        <v>18</v>
      </c>
      <c r="E720" t="s">
        <v>9</v>
      </c>
      <c r="F720" t="s">
        <v>10</v>
      </c>
      <c r="G720" s="7">
        <v>505541.12019230769</v>
      </c>
      <c r="H720" s="7">
        <v>424858.8</v>
      </c>
      <c r="I720" s="8">
        <f>ventas[[#This Row],[Ingresos]]-ventas[[#This Row],[Gastos]]</f>
        <v>80682.320192307699</v>
      </c>
    </row>
    <row r="721" spans="1:9" x14ac:dyDescent="0.25">
      <c r="A721" s="1">
        <v>44302</v>
      </c>
      <c r="B721" s="10">
        <f>MONTH(ventas[[#This Row],[Fecha]])</f>
        <v>4</v>
      </c>
      <c r="C721" s="10">
        <f>YEAR(ventas[[#This Row],[Fecha]])</f>
        <v>2021</v>
      </c>
      <c r="D721" t="s">
        <v>6</v>
      </c>
      <c r="E721" t="s">
        <v>11</v>
      </c>
      <c r="F721" t="s">
        <v>12</v>
      </c>
      <c r="G721" s="7">
        <v>14497.56</v>
      </c>
      <c r="H721" s="7">
        <v>10460</v>
      </c>
      <c r="I721" s="8">
        <f>ventas[[#This Row],[Ingresos]]-ventas[[#This Row],[Gastos]]</f>
        <v>4037.5599999999995</v>
      </c>
    </row>
    <row r="722" spans="1:9" x14ac:dyDescent="0.25">
      <c r="A722" s="1">
        <v>44302</v>
      </c>
      <c r="B722" s="10">
        <f>MONTH(ventas[[#This Row],[Fecha]])</f>
        <v>4</v>
      </c>
      <c r="C722" s="10">
        <f>YEAR(ventas[[#This Row],[Fecha]])</f>
        <v>2021</v>
      </c>
      <c r="D722" t="s">
        <v>16</v>
      </c>
      <c r="E722" t="s">
        <v>11</v>
      </c>
      <c r="F722" t="s">
        <v>17</v>
      </c>
      <c r="G722" s="7">
        <v>18519.12</v>
      </c>
      <c r="H722" s="7">
        <v>15606</v>
      </c>
      <c r="I722" s="8">
        <f>ventas[[#This Row],[Ingresos]]-ventas[[#This Row],[Gastos]]</f>
        <v>2913.119999999999</v>
      </c>
    </row>
    <row r="723" spans="1:9" x14ac:dyDescent="0.25">
      <c r="A723" s="1">
        <v>44303</v>
      </c>
      <c r="B723" s="10">
        <f>MONTH(ventas[[#This Row],[Fecha]])</f>
        <v>4</v>
      </c>
      <c r="C723" s="10">
        <f>YEAR(ventas[[#This Row],[Fecha]])</f>
        <v>2021</v>
      </c>
      <c r="D723" t="s">
        <v>18</v>
      </c>
      <c r="E723" t="s">
        <v>14</v>
      </c>
      <c r="F723" t="s">
        <v>12</v>
      </c>
      <c r="G723" s="7">
        <v>11312.745500000001</v>
      </c>
      <c r="H723" s="7">
        <v>9079.25</v>
      </c>
      <c r="I723" s="8">
        <f>ventas[[#This Row],[Ingresos]]-ventas[[#This Row],[Gastos]]</f>
        <v>2233.4955000000009</v>
      </c>
    </row>
    <row r="724" spans="1:9" x14ac:dyDescent="0.25">
      <c r="A724" s="1">
        <v>44303</v>
      </c>
      <c r="B724" s="10">
        <f>MONTH(ventas[[#This Row],[Fecha]])</f>
        <v>4</v>
      </c>
      <c r="C724" s="10">
        <f>YEAR(ventas[[#This Row],[Fecha]])</f>
        <v>2021</v>
      </c>
      <c r="D724" t="s">
        <v>13</v>
      </c>
      <c r="E724" t="s">
        <v>14</v>
      </c>
      <c r="F724" t="s">
        <v>17</v>
      </c>
      <c r="G724" s="7">
        <v>4007.64</v>
      </c>
      <c r="H724" s="7">
        <v>3303</v>
      </c>
      <c r="I724" s="8">
        <f>ventas[[#This Row],[Ingresos]]-ventas[[#This Row],[Gastos]]</f>
        <v>704.63999999999987</v>
      </c>
    </row>
    <row r="725" spans="1:9" x14ac:dyDescent="0.25">
      <c r="A725" s="1">
        <v>44304</v>
      </c>
      <c r="B725" s="10">
        <f>MONTH(ventas[[#This Row],[Fecha]])</f>
        <v>4</v>
      </c>
      <c r="C725" s="10">
        <f>YEAR(ventas[[#This Row],[Fecha]])</f>
        <v>2021</v>
      </c>
      <c r="D725" t="s">
        <v>19</v>
      </c>
      <c r="E725" t="s">
        <v>9</v>
      </c>
      <c r="F725" t="s">
        <v>12</v>
      </c>
      <c r="G725" s="7">
        <v>3408082.3000000003</v>
      </c>
      <c r="H725" s="7">
        <v>2583386</v>
      </c>
      <c r="I725" s="8">
        <f>ventas[[#This Row],[Ingresos]]-ventas[[#This Row],[Gastos]]</f>
        <v>824696.30000000028</v>
      </c>
    </row>
    <row r="726" spans="1:9" x14ac:dyDescent="0.25">
      <c r="A726" s="1">
        <v>44304</v>
      </c>
      <c r="B726" s="10">
        <f>MONTH(ventas[[#This Row],[Fecha]])</f>
        <v>4</v>
      </c>
      <c r="C726" s="10">
        <f>YEAR(ventas[[#This Row],[Fecha]])</f>
        <v>2021</v>
      </c>
      <c r="D726" t="s">
        <v>16</v>
      </c>
      <c r="E726" t="s">
        <v>20</v>
      </c>
      <c r="F726" t="s">
        <v>12</v>
      </c>
      <c r="G726" s="7">
        <v>97503.25</v>
      </c>
      <c r="H726" s="7">
        <v>51317.5</v>
      </c>
      <c r="I726" s="8">
        <f>ventas[[#This Row],[Ingresos]]-ventas[[#This Row],[Gastos]]</f>
        <v>46185.75</v>
      </c>
    </row>
    <row r="727" spans="1:9" x14ac:dyDescent="0.25">
      <c r="A727" s="1">
        <v>44305</v>
      </c>
      <c r="B727" s="10">
        <f>MONTH(ventas[[#This Row],[Fecha]])</f>
        <v>4</v>
      </c>
      <c r="C727" s="10">
        <f>YEAR(ventas[[#This Row],[Fecha]])</f>
        <v>2021</v>
      </c>
      <c r="D727" t="s">
        <v>18</v>
      </c>
      <c r="E727" t="s">
        <v>14</v>
      </c>
      <c r="F727" t="s">
        <v>12</v>
      </c>
      <c r="G727" s="7">
        <v>1329836.76</v>
      </c>
      <c r="H727" s="7">
        <v>1062235.2</v>
      </c>
      <c r="I727" s="8">
        <f>ventas[[#This Row],[Ingresos]]-ventas[[#This Row],[Gastos]]</f>
        <v>267601.56000000006</v>
      </c>
    </row>
    <row r="728" spans="1:9" x14ac:dyDescent="0.25">
      <c r="A728" s="1">
        <v>44305</v>
      </c>
      <c r="B728" s="10">
        <f>MONTH(ventas[[#This Row],[Fecha]])</f>
        <v>4</v>
      </c>
      <c r="C728" s="10">
        <f>YEAR(ventas[[#This Row],[Fecha]])</f>
        <v>2021</v>
      </c>
      <c r="D728" t="s">
        <v>13</v>
      </c>
      <c r="E728" t="s">
        <v>14</v>
      </c>
      <c r="F728" t="s">
        <v>15</v>
      </c>
      <c r="G728" s="7">
        <v>116640</v>
      </c>
      <c r="H728" s="7">
        <v>108000</v>
      </c>
      <c r="I728" s="8">
        <f>ventas[[#This Row],[Ingresos]]-ventas[[#This Row],[Gastos]]</f>
        <v>8640</v>
      </c>
    </row>
    <row r="729" spans="1:9" x14ac:dyDescent="0.25">
      <c r="A729" s="1">
        <v>44305</v>
      </c>
      <c r="B729" s="10">
        <f>MONTH(ventas[[#This Row],[Fecha]])</f>
        <v>4</v>
      </c>
      <c r="C729" s="10">
        <f>YEAR(ventas[[#This Row],[Fecha]])</f>
        <v>2021</v>
      </c>
      <c r="D729" t="s">
        <v>18</v>
      </c>
      <c r="E729" t="s">
        <v>7</v>
      </c>
      <c r="F729" t="s">
        <v>15</v>
      </c>
      <c r="G729" s="7">
        <v>2565050.4</v>
      </c>
      <c r="H729" s="7">
        <v>2429025</v>
      </c>
      <c r="I729" s="8">
        <f>ventas[[#This Row],[Ingresos]]-ventas[[#This Row],[Gastos]]</f>
        <v>136025.39999999991</v>
      </c>
    </row>
    <row r="730" spans="1:9" x14ac:dyDescent="0.25">
      <c r="A730" s="1">
        <v>44306</v>
      </c>
      <c r="B730" s="10">
        <f>MONTH(ventas[[#This Row],[Fecha]])</f>
        <v>4</v>
      </c>
      <c r="C730" s="10">
        <f>YEAR(ventas[[#This Row],[Fecha]])</f>
        <v>2021</v>
      </c>
      <c r="D730" t="s">
        <v>13</v>
      </c>
      <c r="E730" t="s">
        <v>11</v>
      </c>
      <c r="F730" t="s">
        <v>17</v>
      </c>
      <c r="G730" s="7">
        <v>12802.2</v>
      </c>
      <c r="H730" s="7">
        <v>10107</v>
      </c>
      <c r="I730" s="8">
        <f>ventas[[#This Row],[Ingresos]]-ventas[[#This Row],[Gastos]]</f>
        <v>2695.2000000000007</v>
      </c>
    </row>
    <row r="731" spans="1:9" x14ac:dyDescent="0.25">
      <c r="A731" s="1">
        <v>44306</v>
      </c>
      <c r="B731" s="10">
        <f>MONTH(ventas[[#This Row],[Fecha]])</f>
        <v>4</v>
      </c>
      <c r="C731" s="10">
        <f>YEAR(ventas[[#This Row],[Fecha]])</f>
        <v>2021</v>
      </c>
      <c r="D731" t="s">
        <v>13</v>
      </c>
      <c r="E731" t="s">
        <v>20</v>
      </c>
      <c r="F731" t="s">
        <v>17</v>
      </c>
      <c r="G731" s="7">
        <v>3085.8827999999999</v>
      </c>
      <c r="H731" s="7">
        <v>2543.31</v>
      </c>
      <c r="I731" s="8">
        <f>ventas[[#This Row],[Ingresos]]-ventas[[#This Row],[Gastos]]</f>
        <v>542.57279999999992</v>
      </c>
    </row>
    <row r="732" spans="1:9" x14ac:dyDescent="0.25">
      <c r="A732" s="1">
        <v>44307</v>
      </c>
      <c r="B732" s="10">
        <f>MONTH(ventas[[#This Row],[Fecha]])</f>
        <v>4</v>
      </c>
      <c r="C732" s="10">
        <f>YEAR(ventas[[#This Row],[Fecha]])</f>
        <v>2021</v>
      </c>
      <c r="D732" t="s">
        <v>13</v>
      </c>
      <c r="E732" t="s">
        <v>11</v>
      </c>
      <c r="F732" t="s">
        <v>8</v>
      </c>
      <c r="G732" s="7">
        <v>77952.63</v>
      </c>
      <c r="H732" s="7">
        <v>54703.6</v>
      </c>
      <c r="I732" s="8">
        <f>ventas[[#This Row],[Ingresos]]-ventas[[#This Row],[Gastos]]</f>
        <v>23249.030000000006</v>
      </c>
    </row>
    <row r="733" spans="1:9" x14ac:dyDescent="0.25">
      <c r="A733" s="1">
        <v>44307</v>
      </c>
      <c r="B733" s="10">
        <f>MONTH(ventas[[#This Row],[Fecha]])</f>
        <v>4</v>
      </c>
      <c r="C733" s="10">
        <f>YEAR(ventas[[#This Row],[Fecha]])</f>
        <v>2021</v>
      </c>
      <c r="D733" t="s">
        <v>18</v>
      </c>
      <c r="E733" t="s">
        <v>9</v>
      </c>
      <c r="F733" t="s">
        <v>12</v>
      </c>
      <c r="G733" s="7">
        <v>519027.11</v>
      </c>
      <c r="H733" s="7">
        <v>410173.4</v>
      </c>
      <c r="I733" s="8">
        <f>ventas[[#This Row],[Ingresos]]-ventas[[#This Row],[Gastos]]</f>
        <v>108853.70999999996</v>
      </c>
    </row>
    <row r="734" spans="1:9" x14ac:dyDescent="0.25">
      <c r="A734" s="1">
        <v>44308</v>
      </c>
      <c r="B734" s="10">
        <f>MONTH(ventas[[#This Row],[Fecha]])</f>
        <v>4</v>
      </c>
      <c r="C734" s="10">
        <f>YEAR(ventas[[#This Row],[Fecha]])</f>
        <v>2021</v>
      </c>
      <c r="D734" t="s">
        <v>16</v>
      </c>
      <c r="E734" t="s">
        <v>11</v>
      </c>
      <c r="F734" t="s">
        <v>10</v>
      </c>
      <c r="G734" s="7">
        <v>413723.07692307694</v>
      </c>
      <c r="H734" s="7">
        <v>358560</v>
      </c>
      <c r="I734" s="8">
        <f>ventas[[#This Row],[Ingresos]]-ventas[[#This Row],[Gastos]]</f>
        <v>55163.076923076937</v>
      </c>
    </row>
    <row r="735" spans="1:9" x14ac:dyDescent="0.25">
      <c r="A735" s="1">
        <v>44309</v>
      </c>
      <c r="B735" s="10">
        <f>MONTH(ventas[[#This Row],[Fecha]])</f>
        <v>4</v>
      </c>
      <c r="C735" s="10">
        <f>YEAR(ventas[[#This Row],[Fecha]])</f>
        <v>2021</v>
      </c>
      <c r="D735" t="s">
        <v>13</v>
      </c>
      <c r="E735" t="s">
        <v>14</v>
      </c>
      <c r="F735" t="s">
        <v>10</v>
      </c>
      <c r="G735" s="7">
        <v>357761.25</v>
      </c>
      <c r="H735" s="7">
        <v>303732</v>
      </c>
      <c r="I735" s="8">
        <f>ventas[[#This Row],[Ingresos]]-ventas[[#This Row],[Gastos]]</f>
        <v>54029.25</v>
      </c>
    </row>
    <row r="736" spans="1:9" x14ac:dyDescent="0.25">
      <c r="A736" s="1">
        <v>44309</v>
      </c>
      <c r="B736" s="10">
        <f>MONTH(ventas[[#This Row],[Fecha]])</f>
        <v>4</v>
      </c>
      <c r="C736" s="10">
        <f>YEAR(ventas[[#This Row],[Fecha]])</f>
        <v>2021</v>
      </c>
      <c r="D736" t="s">
        <v>18</v>
      </c>
      <c r="E736" t="s">
        <v>9</v>
      </c>
      <c r="F736" t="s">
        <v>12</v>
      </c>
      <c r="G736" s="7">
        <v>46042.36</v>
      </c>
      <c r="H736" s="7">
        <v>25298</v>
      </c>
      <c r="I736" s="8">
        <f>ventas[[#This Row],[Ingresos]]-ventas[[#This Row],[Gastos]]</f>
        <v>20744.36</v>
      </c>
    </row>
    <row r="737" spans="1:9" x14ac:dyDescent="0.25">
      <c r="A737" s="1">
        <v>44309</v>
      </c>
      <c r="B737" s="10">
        <f>MONTH(ventas[[#This Row],[Fecha]])</f>
        <v>4</v>
      </c>
      <c r="C737" s="10">
        <f>YEAR(ventas[[#This Row],[Fecha]])</f>
        <v>2021</v>
      </c>
      <c r="D737" t="s">
        <v>13</v>
      </c>
      <c r="E737" t="s">
        <v>20</v>
      </c>
      <c r="F737" t="s">
        <v>12</v>
      </c>
      <c r="G737" s="7">
        <v>145732.16</v>
      </c>
      <c r="H737" s="7">
        <v>121638.40000000001</v>
      </c>
      <c r="I737" s="8">
        <f>ventas[[#This Row],[Ingresos]]-ventas[[#This Row],[Gastos]]</f>
        <v>24093.759999999995</v>
      </c>
    </row>
    <row r="738" spans="1:9" x14ac:dyDescent="0.25">
      <c r="A738" s="1">
        <v>44310</v>
      </c>
      <c r="B738" s="10">
        <f>MONTH(ventas[[#This Row],[Fecha]])</f>
        <v>4</v>
      </c>
      <c r="C738" s="10">
        <f>YEAR(ventas[[#This Row],[Fecha]])</f>
        <v>2021</v>
      </c>
      <c r="D738" t="s">
        <v>18</v>
      </c>
      <c r="E738" t="s">
        <v>14</v>
      </c>
      <c r="F738" t="s">
        <v>12</v>
      </c>
      <c r="G738" s="7">
        <v>4539</v>
      </c>
      <c r="H738" s="7">
        <v>2670</v>
      </c>
      <c r="I738" s="8">
        <f>ventas[[#This Row],[Ingresos]]-ventas[[#This Row],[Gastos]]</f>
        <v>1869</v>
      </c>
    </row>
    <row r="739" spans="1:9" x14ac:dyDescent="0.25">
      <c r="A739" s="1">
        <v>44310</v>
      </c>
      <c r="B739" s="10">
        <f>MONTH(ventas[[#This Row],[Fecha]])</f>
        <v>4</v>
      </c>
      <c r="C739" s="10">
        <f>YEAR(ventas[[#This Row],[Fecha]])</f>
        <v>2021</v>
      </c>
      <c r="D739" t="s">
        <v>18</v>
      </c>
      <c r="E739" t="s">
        <v>14</v>
      </c>
      <c r="F739" t="s">
        <v>12</v>
      </c>
      <c r="G739" s="7">
        <v>57848.137200000005</v>
      </c>
      <c r="H739" s="7">
        <v>44913.15</v>
      </c>
      <c r="I739" s="8">
        <f>ventas[[#This Row],[Ingresos]]-ventas[[#This Row],[Gastos]]</f>
        <v>12934.987200000003</v>
      </c>
    </row>
    <row r="740" spans="1:9" x14ac:dyDescent="0.25">
      <c r="A740" s="1">
        <v>44310</v>
      </c>
      <c r="B740" s="10">
        <f>MONTH(ventas[[#This Row],[Fecha]])</f>
        <v>4</v>
      </c>
      <c r="C740" s="10">
        <f>YEAR(ventas[[#This Row],[Fecha]])</f>
        <v>2021</v>
      </c>
      <c r="D740" t="s">
        <v>19</v>
      </c>
      <c r="E740" t="s">
        <v>11</v>
      </c>
      <c r="F740" t="s">
        <v>17</v>
      </c>
      <c r="G740" s="7">
        <v>28855.56</v>
      </c>
      <c r="H740" s="7">
        <v>22311</v>
      </c>
      <c r="I740" s="8">
        <f>ventas[[#This Row],[Ingresos]]-ventas[[#This Row],[Gastos]]</f>
        <v>6544.5600000000013</v>
      </c>
    </row>
    <row r="741" spans="1:9" x14ac:dyDescent="0.25">
      <c r="A741" s="1">
        <v>44311</v>
      </c>
      <c r="B741" s="10">
        <f>MONTH(ventas[[#This Row],[Fecha]])</f>
        <v>4</v>
      </c>
      <c r="C741" s="10">
        <f>YEAR(ventas[[#This Row],[Fecha]])</f>
        <v>2021</v>
      </c>
      <c r="D741" t="s">
        <v>6</v>
      </c>
      <c r="E741" t="s">
        <v>14</v>
      </c>
      <c r="F741" t="s">
        <v>12</v>
      </c>
      <c r="G741" s="7">
        <v>1566432</v>
      </c>
      <c r="H741" s="7">
        <v>1292928</v>
      </c>
      <c r="I741" s="8">
        <f>ventas[[#This Row],[Ingresos]]-ventas[[#This Row],[Gastos]]</f>
        <v>273504</v>
      </c>
    </row>
    <row r="742" spans="1:9" x14ac:dyDescent="0.25">
      <c r="A742" s="1">
        <v>44312</v>
      </c>
      <c r="B742" s="10">
        <f>MONTH(ventas[[#This Row],[Fecha]])</f>
        <v>4</v>
      </c>
      <c r="C742" s="10">
        <f>YEAR(ventas[[#This Row],[Fecha]])</f>
        <v>2021</v>
      </c>
      <c r="D742" t="s">
        <v>6</v>
      </c>
      <c r="E742" t="s">
        <v>11</v>
      </c>
      <c r="F742" t="s">
        <v>8</v>
      </c>
      <c r="G742" s="7">
        <v>72251.088000000003</v>
      </c>
      <c r="H742" s="7">
        <v>49150.400000000001</v>
      </c>
      <c r="I742" s="8">
        <f>ventas[[#This Row],[Ingresos]]-ventas[[#This Row],[Gastos]]</f>
        <v>23100.688000000002</v>
      </c>
    </row>
    <row r="743" spans="1:9" x14ac:dyDescent="0.25">
      <c r="A743" s="1">
        <v>44312</v>
      </c>
      <c r="B743" s="10">
        <f>MONTH(ventas[[#This Row],[Fecha]])</f>
        <v>4</v>
      </c>
      <c r="C743" s="10">
        <f>YEAR(ventas[[#This Row],[Fecha]])</f>
        <v>2021</v>
      </c>
      <c r="D743" t="s">
        <v>19</v>
      </c>
      <c r="E743" t="s">
        <v>11</v>
      </c>
      <c r="F743" t="s">
        <v>12</v>
      </c>
      <c r="G743" s="7">
        <v>1897343</v>
      </c>
      <c r="H743" s="7">
        <v>1499420</v>
      </c>
      <c r="I743" s="8">
        <f>ventas[[#This Row],[Ingresos]]-ventas[[#This Row],[Gastos]]</f>
        <v>397923</v>
      </c>
    </row>
    <row r="744" spans="1:9" x14ac:dyDescent="0.25">
      <c r="A744" s="1">
        <v>44312</v>
      </c>
      <c r="B744" s="10">
        <f>MONTH(ventas[[#This Row],[Fecha]])</f>
        <v>4</v>
      </c>
      <c r="C744" s="10">
        <f>YEAR(ventas[[#This Row],[Fecha]])</f>
        <v>2021</v>
      </c>
      <c r="D744" t="s">
        <v>16</v>
      </c>
      <c r="E744" t="s">
        <v>7</v>
      </c>
      <c r="F744" t="s">
        <v>17</v>
      </c>
      <c r="G744" s="7">
        <v>31731.48</v>
      </c>
      <c r="H744" s="7">
        <v>24039</v>
      </c>
      <c r="I744" s="8">
        <f>ventas[[#This Row],[Ingresos]]-ventas[[#This Row],[Gastos]]</f>
        <v>7692.48</v>
      </c>
    </row>
    <row r="745" spans="1:9" x14ac:dyDescent="0.25">
      <c r="A745" s="1">
        <v>44313</v>
      </c>
      <c r="B745" s="10">
        <f>MONTH(ventas[[#This Row],[Fecha]])</f>
        <v>4</v>
      </c>
      <c r="C745" s="10">
        <f>YEAR(ventas[[#This Row],[Fecha]])</f>
        <v>2021</v>
      </c>
      <c r="D745" t="s">
        <v>6</v>
      </c>
      <c r="E745" t="s">
        <v>7</v>
      </c>
      <c r="F745" t="s">
        <v>8</v>
      </c>
      <c r="G745" s="7">
        <v>29364.66</v>
      </c>
      <c r="H745" s="7">
        <v>21996</v>
      </c>
      <c r="I745" s="8">
        <f>ventas[[#This Row],[Ingresos]]-ventas[[#This Row],[Gastos]]</f>
        <v>7368.66</v>
      </c>
    </row>
    <row r="746" spans="1:9" x14ac:dyDescent="0.25">
      <c r="A746" s="1">
        <v>44313</v>
      </c>
      <c r="B746" s="10">
        <f>MONTH(ventas[[#This Row],[Fecha]])</f>
        <v>4</v>
      </c>
      <c r="C746" s="10">
        <f>YEAR(ventas[[#This Row],[Fecha]])</f>
        <v>2021</v>
      </c>
      <c r="D746" t="s">
        <v>16</v>
      </c>
      <c r="E746" t="s">
        <v>7</v>
      </c>
      <c r="F746" t="s">
        <v>10</v>
      </c>
      <c r="G746" s="7">
        <v>489753</v>
      </c>
      <c r="H746" s="7">
        <v>420076.79999999999</v>
      </c>
      <c r="I746" s="8">
        <f>ventas[[#This Row],[Ingresos]]-ventas[[#This Row],[Gastos]]</f>
        <v>69676.200000000012</v>
      </c>
    </row>
    <row r="747" spans="1:9" x14ac:dyDescent="0.25">
      <c r="A747" s="1">
        <v>44313</v>
      </c>
      <c r="B747" s="10">
        <f>MONTH(ventas[[#This Row],[Fecha]])</f>
        <v>4</v>
      </c>
      <c r="C747" s="10">
        <f>YEAR(ventas[[#This Row],[Fecha]])</f>
        <v>2021</v>
      </c>
      <c r="D747" t="s">
        <v>13</v>
      </c>
      <c r="E747" t="s">
        <v>11</v>
      </c>
      <c r="F747" t="s">
        <v>12</v>
      </c>
      <c r="G747" s="7">
        <v>8139.6</v>
      </c>
      <c r="H747" s="7">
        <v>6840</v>
      </c>
      <c r="I747" s="8">
        <f>ventas[[#This Row],[Ingresos]]-ventas[[#This Row],[Gastos]]</f>
        <v>1299.6000000000004</v>
      </c>
    </row>
    <row r="748" spans="1:9" x14ac:dyDescent="0.25">
      <c r="A748" s="1">
        <v>44313</v>
      </c>
      <c r="B748" s="10">
        <f>MONTH(ventas[[#This Row],[Fecha]])</f>
        <v>4</v>
      </c>
      <c r="C748" s="10">
        <f>YEAR(ventas[[#This Row],[Fecha]])</f>
        <v>2021</v>
      </c>
      <c r="D748" t="s">
        <v>18</v>
      </c>
      <c r="E748" t="s">
        <v>11</v>
      </c>
      <c r="F748" t="s">
        <v>12</v>
      </c>
      <c r="G748" s="7">
        <v>40063.111200000007</v>
      </c>
      <c r="H748" s="7">
        <v>31104.9</v>
      </c>
      <c r="I748" s="8">
        <f>ventas[[#This Row],[Ingresos]]-ventas[[#This Row],[Gastos]]</f>
        <v>8958.2112000000052</v>
      </c>
    </row>
    <row r="749" spans="1:9" x14ac:dyDescent="0.25">
      <c r="A749" s="1">
        <v>44316</v>
      </c>
      <c r="B749" s="10">
        <f>MONTH(ventas[[#This Row],[Fecha]])</f>
        <v>4</v>
      </c>
      <c r="C749" s="10">
        <f>YEAR(ventas[[#This Row],[Fecha]])</f>
        <v>2021</v>
      </c>
      <c r="D749" t="s">
        <v>6</v>
      </c>
      <c r="E749" t="s">
        <v>11</v>
      </c>
      <c r="F749" t="s">
        <v>12</v>
      </c>
      <c r="G749" s="7">
        <v>13027.2</v>
      </c>
      <c r="H749" s="7">
        <v>7080</v>
      </c>
      <c r="I749" s="8">
        <f>ventas[[#This Row],[Ingresos]]-ventas[[#This Row],[Gastos]]</f>
        <v>5947.2000000000007</v>
      </c>
    </row>
    <row r="750" spans="1:9" x14ac:dyDescent="0.25">
      <c r="A750" s="1">
        <v>44316</v>
      </c>
      <c r="B750" s="10">
        <f>MONTH(ventas[[#This Row],[Fecha]])</f>
        <v>4</v>
      </c>
      <c r="C750" s="10">
        <f>YEAR(ventas[[#This Row],[Fecha]])</f>
        <v>2021</v>
      </c>
      <c r="D750" t="s">
        <v>6</v>
      </c>
      <c r="E750" t="s">
        <v>7</v>
      </c>
      <c r="F750" t="s">
        <v>15</v>
      </c>
      <c r="G750" s="7">
        <v>391716</v>
      </c>
      <c r="H750" s="7">
        <v>351000</v>
      </c>
      <c r="I750" s="8">
        <f>ventas[[#This Row],[Ingresos]]-ventas[[#This Row],[Gastos]]</f>
        <v>40716</v>
      </c>
    </row>
    <row r="751" spans="1:9" x14ac:dyDescent="0.25">
      <c r="A751" s="1">
        <v>44317</v>
      </c>
      <c r="B751" s="10">
        <f>MONTH(ventas[[#This Row],[Fecha]])</f>
        <v>5</v>
      </c>
      <c r="C751" s="10">
        <f>YEAR(ventas[[#This Row],[Fecha]])</f>
        <v>2021</v>
      </c>
      <c r="D751" t="s">
        <v>13</v>
      </c>
      <c r="E751" t="s">
        <v>20</v>
      </c>
      <c r="F751" t="s">
        <v>8</v>
      </c>
      <c r="G751" s="7">
        <v>159990.01199999999</v>
      </c>
      <c r="H751" s="7">
        <v>117208.8</v>
      </c>
      <c r="I751" s="8">
        <f>ventas[[#This Row],[Ingresos]]-ventas[[#This Row],[Gastos]]</f>
        <v>42781.211999999985</v>
      </c>
    </row>
    <row r="752" spans="1:9" x14ac:dyDescent="0.25">
      <c r="A752" s="1">
        <v>44317</v>
      </c>
      <c r="B752" s="10">
        <f>MONTH(ventas[[#This Row],[Fecha]])</f>
        <v>5</v>
      </c>
      <c r="C752" s="10">
        <f>YEAR(ventas[[#This Row],[Fecha]])</f>
        <v>2021</v>
      </c>
      <c r="D752" t="s">
        <v>16</v>
      </c>
      <c r="E752" t="s">
        <v>7</v>
      </c>
      <c r="F752" t="s">
        <v>10</v>
      </c>
      <c r="G752" s="7">
        <v>324841.84615384619</v>
      </c>
      <c r="H752" s="7">
        <v>314265.60000000003</v>
      </c>
      <c r="I752" s="8">
        <f>ventas[[#This Row],[Ingresos]]-ventas[[#This Row],[Gastos]]</f>
        <v>10576.24615384615</v>
      </c>
    </row>
    <row r="753" spans="1:9" x14ac:dyDescent="0.25">
      <c r="A753" s="1">
        <v>44317</v>
      </c>
      <c r="B753" s="10">
        <f>MONTH(ventas[[#This Row],[Fecha]])</f>
        <v>5</v>
      </c>
      <c r="C753" s="10">
        <f>YEAR(ventas[[#This Row],[Fecha]])</f>
        <v>2021</v>
      </c>
      <c r="D753" t="s">
        <v>18</v>
      </c>
      <c r="E753" t="s">
        <v>7</v>
      </c>
      <c r="F753" t="s">
        <v>12</v>
      </c>
      <c r="G753" s="7">
        <v>237218.80000000002</v>
      </c>
      <c r="H753" s="7">
        <v>179816</v>
      </c>
      <c r="I753" s="8">
        <f>ventas[[#This Row],[Ingresos]]-ventas[[#This Row],[Gastos]]</f>
        <v>57402.800000000017</v>
      </c>
    </row>
    <row r="754" spans="1:9" x14ac:dyDescent="0.25">
      <c r="A754" s="1">
        <v>44318</v>
      </c>
      <c r="B754" s="10">
        <f>MONTH(ventas[[#This Row],[Fecha]])</f>
        <v>5</v>
      </c>
      <c r="C754" s="10">
        <f>YEAR(ventas[[#This Row],[Fecha]])</f>
        <v>2021</v>
      </c>
      <c r="D754" t="s">
        <v>16</v>
      </c>
      <c r="E754" t="s">
        <v>20</v>
      </c>
      <c r="F754" t="s">
        <v>17</v>
      </c>
      <c r="G754" s="7">
        <v>12406.8</v>
      </c>
      <c r="H754" s="7">
        <v>9495</v>
      </c>
      <c r="I754" s="8">
        <f>ventas[[#This Row],[Ingresos]]-ventas[[#This Row],[Gastos]]</f>
        <v>2911.7999999999993</v>
      </c>
    </row>
    <row r="755" spans="1:9" x14ac:dyDescent="0.25">
      <c r="A755" s="1">
        <v>44318</v>
      </c>
      <c r="B755" s="10">
        <f>MONTH(ventas[[#This Row],[Fecha]])</f>
        <v>5</v>
      </c>
      <c r="C755" s="10">
        <f>YEAR(ventas[[#This Row],[Fecha]])</f>
        <v>2021</v>
      </c>
      <c r="D755" t="s">
        <v>16</v>
      </c>
      <c r="E755" t="s">
        <v>9</v>
      </c>
      <c r="F755" t="s">
        <v>17</v>
      </c>
      <c r="G755" s="7">
        <v>12794.64</v>
      </c>
      <c r="H755" s="7">
        <v>10782</v>
      </c>
      <c r="I755" s="8">
        <f>ventas[[#This Row],[Ingresos]]-ventas[[#This Row],[Gastos]]</f>
        <v>2012.6399999999994</v>
      </c>
    </row>
    <row r="756" spans="1:9" x14ac:dyDescent="0.25">
      <c r="A756" s="1">
        <v>44319</v>
      </c>
      <c r="B756" s="10">
        <f>MONTH(ventas[[#This Row],[Fecha]])</f>
        <v>5</v>
      </c>
      <c r="C756" s="10">
        <f>YEAR(ventas[[#This Row],[Fecha]])</f>
        <v>2021</v>
      </c>
      <c r="D756" t="s">
        <v>16</v>
      </c>
      <c r="E756" t="s">
        <v>11</v>
      </c>
      <c r="F756" t="s">
        <v>12</v>
      </c>
      <c r="G756" s="7">
        <v>29785.581000000002</v>
      </c>
      <c r="H756" s="7">
        <v>24454.5</v>
      </c>
      <c r="I756" s="8">
        <f>ventas[[#This Row],[Ingresos]]-ventas[[#This Row],[Gastos]]</f>
        <v>5331.0810000000019</v>
      </c>
    </row>
    <row r="757" spans="1:9" x14ac:dyDescent="0.25">
      <c r="A757" s="1">
        <v>44319</v>
      </c>
      <c r="B757" s="10">
        <f>MONTH(ventas[[#This Row],[Fecha]])</f>
        <v>5</v>
      </c>
      <c r="C757" s="10">
        <f>YEAR(ventas[[#This Row],[Fecha]])</f>
        <v>2021</v>
      </c>
      <c r="D757" t="s">
        <v>18</v>
      </c>
      <c r="E757" t="s">
        <v>7</v>
      </c>
      <c r="F757" t="s">
        <v>17</v>
      </c>
      <c r="G757" s="7">
        <v>25692</v>
      </c>
      <c r="H757" s="7">
        <v>19269</v>
      </c>
      <c r="I757" s="8">
        <f>ventas[[#This Row],[Ingresos]]-ventas[[#This Row],[Gastos]]</f>
        <v>6423</v>
      </c>
    </row>
    <row r="758" spans="1:9" x14ac:dyDescent="0.25">
      <c r="A758" s="1">
        <v>44319</v>
      </c>
      <c r="B758" s="10">
        <f>MONTH(ventas[[#This Row],[Fecha]])</f>
        <v>5</v>
      </c>
      <c r="C758" s="10">
        <f>YEAR(ventas[[#This Row],[Fecha]])</f>
        <v>2021</v>
      </c>
      <c r="D758" t="s">
        <v>18</v>
      </c>
      <c r="E758" t="s">
        <v>7</v>
      </c>
      <c r="F758" t="s">
        <v>17</v>
      </c>
      <c r="G758" s="7">
        <v>9322.7999999999993</v>
      </c>
      <c r="H758" s="7">
        <v>8226</v>
      </c>
      <c r="I758" s="8">
        <f>ventas[[#This Row],[Ingresos]]-ventas[[#This Row],[Gastos]]</f>
        <v>1096.7999999999993</v>
      </c>
    </row>
    <row r="759" spans="1:9" x14ac:dyDescent="0.25">
      <c r="A759" s="1">
        <v>44320</v>
      </c>
      <c r="B759" s="10">
        <f>MONTH(ventas[[#This Row],[Fecha]])</f>
        <v>5</v>
      </c>
      <c r="C759" s="10">
        <f>YEAR(ventas[[#This Row],[Fecha]])</f>
        <v>2021</v>
      </c>
      <c r="D759" t="s">
        <v>19</v>
      </c>
      <c r="E759" t="s">
        <v>14</v>
      </c>
      <c r="F759" t="s">
        <v>12</v>
      </c>
      <c r="G759" s="7">
        <v>1017338</v>
      </c>
      <c r="H759" s="7">
        <v>771160</v>
      </c>
      <c r="I759" s="8">
        <f>ventas[[#This Row],[Ingresos]]-ventas[[#This Row],[Gastos]]</f>
        <v>246178</v>
      </c>
    </row>
    <row r="760" spans="1:9" x14ac:dyDescent="0.25">
      <c r="A760" s="1">
        <v>44321</v>
      </c>
      <c r="B760" s="10">
        <f>MONTH(ventas[[#This Row],[Fecha]])</f>
        <v>5</v>
      </c>
      <c r="C760" s="10">
        <f>YEAR(ventas[[#This Row],[Fecha]])</f>
        <v>2021</v>
      </c>
      <c r="D760" t="s">
        <v>6</v>
      </c>
      <c r="E760" t="s">
        <v>14</v>
      </c>
      <c r="F760" t="s">
        <v>8</v>
      </c>
      <c r="G760" s="7">
        <v>20423.25</v>
      </c>
      <c r="H760" s="7">
        <v>15650</v>
      </c>
      <c r="I760" s="8">
        <f>ventas[[#This Row],[Ingresos]]-ventas[[#This Row],[Gastos]]</f>
        <v>4773.25</v>
      </c>
    </row>
    <row r="761" spans="1:9" x14ac:dyDescent="0.25">
      <c r="A761" s="1">
        <v>44321</v>
      </c>
      <c r="B761" s="10">
        <f>MONTH(ventas[[#This Row],[Fecha]])</f>
        <v>5</v>
      </c>
      <c r="C761" s="10">
        <f>YEAR(ventas[[#This Row],[Fecha]])</f>
        <v>2021</v>
      </c>
      <c r="D761" t="s">
        <v>16</v>
      </c>
      <c r="E761" t="s">
        <v>20</v>
      </c>
      <c r="F761" t="s">
        <v>12</v>
      </c>
      <c r="G761" s="7">
        <v>29978.55</v>
      </c>
      <c r="H761" s="7">
        <v>16117.5</v>
      </c>
      <c r="I761" s="8">
        <f>ventas[[#This Row],[Ingresos]]-ventas[[#This Row],[Gastos]]</f>
        <v>13861.05</v>
      </c>
    </row>
    <row r="762" spans="1:9" x14ac:dyDescent="0.25">
      <c r="A762" s="1">
        <v>44321</v>
      </c>
      <c r="B762" s="10">
        <f>MONTH(ventas[[#This Row],[Fecha]])</f>
        <v>5</v>
      </c>
      <c r="C762" s="10">
        <f>YEAR(ventas[[#This Row],[Fecha]])</f>
        <v>2021</v>
      </c>
      <c r="D762" t="s">
        <v>6</v>
      </c>
      <c r="E762" t="s">
        <v>9</v>
      </c>
      <c r="F762" t="s">
        <v>12</v>
      </c>
      <c r="G762" s="7">
        <v>44629.815999999999</v>
      </c>
      <c r="H762" s="7">
        <v>36225.5</v>
      </c>
      <c r="I762" s="8">
        <f>ventas[[#This Row],[Ingresos]]-ventas[[#This Row],[Gastos]]</f>
        <v>8404.3159999999989</v>
      </c>
    </row>
    <row r="763" spans="1:9" x14ac:dyDescent="0.25">
      <c r="A763" s="1">
        <v>44323</v>
      </c>
      <c r="B763" s="10">
        <f>MONTH(ventas[[#This Row],[Fecha]])</f>
        <v>5</v>
      </c>
      <c r="C763" s="10">
        <f>YEAR(ventas[[#This Row],[Fecha]])</f>
        <v>2021</v>
      </c>
      <c r="D763" t="s">
        <v>16</v>
      </c>
      <c r="E763" t="s">
        <v>11</v>
      </c>
      <c r="F763" t="s">
        <v>12</v>
      </c>
      <c r="G763" s="7">
        <v>6711.81</v>
      </c>
      <c r="H763" s="7">
        <v>5155</v>
      </c>
      <c r="I763" s="8">
        <f>ventas[[#This Row],[Ingresos]]-ventas[[#This Row],[Gastos]]</f>
        <v>1556.8100000000004</v>
      </c>
    </row>
    <row r="764" spans="1:9" x14ac:dyDescent="0.25">
      <c r="A764" s="1">
        <v>44323</v>
      </c>
      <c r="B764" s="10">
        <f>MONTH(ventas[[#This Row],[Fecha]])</f>
        <v>5</v>
      </c>
      <c r="C764" s="10">
        <f>YEAR(ventas[[#This Row],[Fecha]])</f>
        <v>2021</v>
      </c>
      <c r="D764" t="s">
        <v>16</v>
      </c>
      <c r="E764" t="s">
        <v>11</v>
      </c>
      <c r="F764" t="s">
        <v>12</v>
      </c>
      <c r="G764" s="7">
        <v>2964428.7749999999</v>
      </c>
      <c r="H764" s="7">
        <v>2224391</v>
      </c>
      <c r="I764" s="8">
        <f>ventas[[#This Row],[Ingresos]]-ventas[[#This Row],[Gastos]]</f>
        <v>740037.77499999991</v>
      </c>
    </row>
    <row r="765" spans="1:9" x14ac:dyDescent="0.25">
      <c r="A765" s="1">
        <v>44327</v>
      </c>
      <c r="B765" s="10">
        <f>MONTH(ventas[[#This Row],[Fecha]])</f>
        <v>5</v>
      </c>
      <c r="C765" s="10">
        <f>YEAR(ventas[[#This Row],[Fecha]])</f>
        <v>2021</v>
      </c>
      <c r="D765" t="s">
        <v>16</v>
      </c>
      <c r="E765" t="s">
        <v>11</v>
      </c>
      <c r="F765" t="s">
        <v>10</v>
      </c>
      <c r="G765" s="7">
        <v>616673.07692307688</v>
      </c>
      <c r="H765" s="7">
        <v>397020</v>
      </c>
      <c r="I765" s="8">
        <f>ventas[[#This Row],[Ingresos]]-ventas[[#This Row],[Gastos]]</f>
        <v>219653.07692307688</v>
      </c>
    </row>
    <row r="766" spans="1:9" x14ac:dyDescent="0.25">
      <c r="A766" s="1">
        <v>44327</v>
      </c>
      <c r="B766" s="10">
        <f>MONTH(ventas[[#This Row],[Fecha]])</f>
        <v>5</v>
      </c>
      <c r="C766" s="10">
        <f>YEAR(ventas[[#This Row],[Fecha]])</f>
        <v>2021</v>
      </c>
      <c r="D766" t="s">
        <v>13</v>
      </c>
      <c r="E766" t="s">
        <v>20</v>
      </c>
      <c r="F766" t="s">
        <v>12</v>
      </c>
      <c r="G766" s="7">
        <v>41942.544000000002</v>
      </c>
      <c r="H766" s="7">
        <v>34836</v>
      </c>
      <c r="I766" s="8">
        <f>ventas[[#This Row],[Ingresos]]-ventas[[#This Row],[Gastos]]</f>
        <v>7106.5440000000017</v>
      </c>
    </row>
    <row r="767" spans="1:9" x14ac:dyDescent="0.25">
      <c r="A767" s="1">
        <v>44329</v>
      </c>
      <c r="B767" s="10">
        <f>MONTH(ventas[[#This Row],[Fecha]])</f>
        <v>5</v>
      </c>
      <c r="C767" s="10">
        <f>YEAR(ventas[[#This Row],[Fecha]])</f>
        <v>2021</v>
      </c>
      <c r="D767" t="s">
        <v>16</v>
      </c>
      <c r="E767" t="s">
        <v>11</v>
      </c>
      <c r="F767" t="s">
        <v>10</v>
      </c>
      <c r="G767" s="7">
        <v>593681.97115384613</v>
      </c>
      <c r="H767" s="7">
        <v>509220</v>
      </c>
      <c r="I767" s="8">
        <f>ventas[[#This Row],[Ingresos]]-ventas[[#This Row],[Gastos]]</f>
        <v>84461.971153846127</v>
      </c>
    </row>
    <row r="768" spans="1:9" x14ac:dyDescent="0.25">
      <c r="A768" s="1">
        <v>44330</v>
      </c>
      <c r="B768" s="10">
        <f>MONTH(ventas[[#This Row],[Fecha]])</f>
        <v>5</v>
      </c>
      <c r="C768" s="10">
        <f>YEAR(ventas[[#This Row],[Fecha]])</f>
        <v>2021</v>
      </c>
      <c r="D768" t="s">
        <v>6</v>
      </c>
      <c r="E768" t="s">
        <v>7</v>
      </c>
      <c r="F768" t="s">
        <v>10</v>
      </c>
      <c r="G768" s="7">
        <v>384447.11538461538</v>
      </c>
      <c r="H768" s="7">
        <v>319860</v>
      </c>
      <c r="I768" s="8">
        <f>ventas[[#This Row],[Ingresos]]-ventas[[#This Row],[Gastos]]</f>
        <v>64587.115384615376</v>
      </c>
    </row>
    <row r="769" spans="1:9" x14ac:dyDescent="0.25">
      <c r="A769" s="1">
        <v>44330</v>
      </c>
      <c r="B769" s="10">
        <f>MONTH(ventas[[#This Row],[Fecha]])</f>
        <v>5</v>
      </c>
      <c r="C769" s="10">
        <f>YEAR(ventas[[#This Row],[Fecha]])</f>
        <v>2021</v>
      </c>
      <c r="D769" t="s">
        <v>19</v>
      </c>
      <c r="E769" t="s">
        <v>7</v>
      </c>
      <c r="F769" t="s">
        <v>12</v>
      </c>
      <c r="G769" s="7">
        <v>35585.599999999999</v>
      </c>
      <c r="H769" s="7">
        <v>19340</v>
      </c>
      <c r="I769" s="8">
        <f>ventas[[#This Row],[Ingresos]]-ventas[[#This Row],[Gastos]]</f>
        <v>16245.599999999999</v>
      </c>
    </row>
    <row r="770" spans="1:9" x14ac:dyDescent="0.25">
      <c r="A770" s="1">
        <v>44332</v>
      </c>
      <c r="B770" s="10">
        <f>MONTH(ventas[[#This Row],[Fecha]])</f>
        <v>5</v>
      </c>
      <c r="C770" s="10">
        <f>YEAR(ventas[[#This Row],[Fecha]])</f>
        <v>2021</v>
      </c>
      <c r="D770" t="s">
        <v>6</v>
      </c>
      <c r="E770" t="s">
        <v>9</v>
      </c>
      <c r="F770" t="s">
        <v>12</v>
      </c>
      <c r="G770" s="7">
        <v>550663.47</v>
      </c>
      <c r="H770" s="7">
        <v>459622.8</v>
      </c>
      <c r="I770" s="8">
        <f>ventas[[#This Row],[Ingresos]]-ventas[[#This Row],[Gastos]]</f>
        <v>91040.669999999984</v>
      </c>
    </row>
    <row r="771" spans="1:9" x14ac:dyDescent="0.25">
      <c r="A771" s="1">
        <v>44333</v>
      </c>
      <c r="B771" s="10">
        <f>MONTH(ventas[[#This Row],[Fecha]])</f>
        <v>5</v>
      </c>
      <c r="C771" s="10">
        <f>YEAR(ventas[[#This Row],[Fecha]])</f>
        <v>2021</v>
      </c>
      <c r="D771" t="s">
        <v>18</v>
      </c>
      <c r="E771" t="s">
        <v>11</v>
      </c>
      <c r="F771" t="s">
        <v>12</v>
      </c>
      <c r="G771" s="7">
        <v>884205</v>
      </c>
      <c r="H771" s="7">
        <v>729820</v>
      </c>
      <c r="I771" s="8">
        <f>ventas[[#This Row],[Ingresos]]-ventas[[#This Row],[Gastos]]</f>
        <v>154385</v>
      </c>
    </row>
    <row r="772" spans="1:9" x14ac:dyDescent="0.25">
      <c r="A772" s="1">
        <v>44333</v>
      </c>
      <c r="B772" s="10">
        <f>MONTH(ventas[[#This Row],[Fecha]])</f>
        <v>5</v>
      </c>
      <c r="C772" s="10">
        <f>YEAR(ventas[[#This Row],[Fecha]])</f>
        <v>2021</v>
      </c>
      <c r="D772" t="s">
        <v>16</v>
      </c>
      <c r="E772" t="s">
        <v>7</v>
      </c>
      <c r="F772" t="s">
        <v>15</v>
      </c>
      <c r="G772" s="7">
        <v>313104</v>
      </c>
      <c r="H772" s="7">
        <v>296500</v>
      </c>
      <c r="I772" s="8">
        <f>ventas[[#This Row],[Ingresos]]-ventas[[#This Row],[Gastos]]</f>
        <v>16604</v>
      </c>
    </row>
    <row r="773" spans="1:9" x14ac:dyDescent="0.25">
      <c r="A773" s="1">
        <v>44334</v>
      </c>
      <c r="B773" s="10">
        <f>MONTH(ventas[[#This Row],[Fecha]])</f>
        <v>5</v>
      </c>
      <c r="C773" s="10">
        <f>YEAR(ventas[[#This Row],[Fecha]])</f>
        <v>2021</v>
      </c>
      <c r="D773" t="s">
        <v>19</v>
      </c>
      <c r="E773" t="s">
        <v>11</v>
      </c>
      <c r="F773" t="s">
        <v>10</v>
      </c>
      <c r="G773" s="7">
        <v>387643.24038461538</v>
      </c>
      <c r="H773" s="7">
        <v>329101.2</v>
      </c>
      <c r="I773" s="8">
        <f>ventas[[#This Row],[Ingresos]]-ventas[[#This Row],[Gastos]]</f>
        <v>58542.040384615364</v>
      </c>
    </row>
    <row r="774" spans="1:9" x14ac:dyDescent="0.25">
      <c r="A774" s="1">
        <v>44335</v>
      </c>
      <c r="B774" s="10">
        <f>MONTH(ventas[[#This Row],[Fecha]])</f>
        <v>5</v>
      </c>
      <c r="C774" s="10">
        <f>YEAR(ventas[[#This Row],[Fecha]])</f>
        <v>2021</v>
      </c>
      <c r="D774" t="s">
        <v>13</v>
      </c>
      <c r="E774" t="s">
        <v>20</v>
      </c>
      <c r="F774" t="s">
        <v>10</v>
      </c>
      <c r="G774" s="7">
        <v>195360.57692307691</v>
      </c>
      <c r="H774" s="7">
        <v>189000</v>
      </c>
      <c r="I774" s="8">
        <f>ventas[[#This Row],[Ingresos]]-ventas[[#This Row],[Gastos]]</f>
        <v>6360.5769230769074</v>
      </c>
    </row>
    <row r="775" spans="1:9" x14ac:dyDescent="0.25">
      <c r="A775" s="1">
        <v>44336</v>
      </c>
      <c r="B775" s="10">
        <f>MONTH(ventas[[#This Row],[Fecha]])</f>
        <v>5</v>
      </c>
      <c r="C775" s="10">
        <f>YEAR(ventas[[#This Row],[Fecha]])</f>
        <v>2021</v>
      </c>
      <c r="D775" t="s">
        <v>19</v>
      </c>
      <c r="E775" t="s">
        <v>20</v>
      </c>
      <c r="F775" t="s">
        <v>8</v>
      </c>
      <c r="G775" s="7">
        <v>14981.25</v>
      </c>
      <c r="H775" s="7">
        <v>11750</v>
      </c>
      <c r="I775" s="8">
        <f>ventas[[#This Row],[Ingresos]]-ventas[[#This Row],[Gastos]]</f>
        <v>3231.25</v>
      </c>
    </row>
    <row r="776" spans="1:9" x14ac:dyDescent="0.25">
      <c r="A776" s="1">
        <v>44337</v>
      </c>
      <c r="B776" s="10">
        <f>MONTH(ventas[[#This Row],[Fecha]])</f>
        <v>5</v>
      </c>
      <c r="C776" s="10">
        <f>YEAR(ventas[[#This Row],[Fecha]])</f>
        <v>2021</v>
      </c>
      <c r="D776" t="s">
        <v>6</v>
      </c>
      <c r="E776" t="s">
        <v>14</v>
      </c>
      <c r="F776" t="s">
        <v>12</v>
      </c>
      <c r="G776" s="7">
        <v>404176.5</v>
      </c>
      <c r="H776" s="7">
        <v>329940</v>
      </c>
      <c r="I776" s="8">
        <f>ventas[[#This Row],[Ingresos]]-ventas[[#This Row],[Gastos]]</f>
        <v>74236.5</v>
      </c>
    </row>
    <row r="777" spans="1:9" x14ac:dyDescent="0.25">
      <c r="A777" s="1">
        <v>44337</v>
      </c>
      <c r="B777" s="10">
        <f>MONTH(ventas[[#This Row],[Fecha]])</f>
        <v>5</v>
      </c>
      <c r="C777" s="10">
        <f>YEAR(ventas[[#This Row],[Fecha]])</f>
        <v>2021</v>
      </c>
      <c r="D777" t="s">
        <v>13</v>
      </c>
      <c r="E777" t="s">
        <v>11</v>
      </c>
      <c r="F777" t="s">
        <v>15</v>
      </c>
      <c r="G777" s="7">
        <v>159570</v>
      </c>
      <c r="H777" s="7">
        <v>147750</v>
      </c>
      <c r="I777" s="8">
        <f>ventas[[#This Row],[Ingresos]]-ventas[[#This Row],[Gastos]]</f>
        <v>11820</v>
      </c>
    </row>
    <row r="778" spans="1:9" x14ac:dyDescent="0.25">
      <c r="A778" s="1">
        <v>44337</v>
      </c>
      <c r="B778" s="10">
        <f>MONTH(ventas[[#This Row],[Fecha]])</f>
        <v>5</v>
      </c>
      <c r="C778" s="10">
        <f>YEAR(ventas[[#This Row],[Fecha]])</f>
        <v>2021</v>
      </c>
      <c r="D778" t="s">
        <v>19</v>
      </c>
      <c r="E778" t="s">
        <v>20</v>
      </c>
      <c r="F778" t="s">
        <v>15</v>
      </c>
      <c r="G778" s="7">
        <v>985849.92</v>
      </c>
      <c r="H778" s="7">
        <v>855772.5</v>
      </c>
      <c r="I778" s="8">
        <f>ventas[[#This Row],[Ingresos]]-ventas[[#This Row],[Gastos]]</f>
        <v>130077.42000000004</v>
      </c>
    </row>
    <row r="779" spans="1:9" x14ac:dyDescent="0.25">
      <c r="A779" s="1">
        <v>44338</v>
      </c>
      <c r="B779" s="10">
        <f>MONTH(ventas[[#This Row],[Fecha]])</f>
        <v>5</v>
      </c>
      <c r="C779" s="10">
        <f>YEAR(ventas[[#This Row],[Fecha]])</f>
        <v>2021</v>
      </c>
      <c r="D779" t="s">
        <v>18</v>
      </c>
      <c r="E779" t="s">
        <v>7</v>
      </c>
      <c r="F779" t="s">
        <v>8</v>
      </c>
      <c r="G779" s="7">
        <v>28623</v>
      </c>
      <c r="H779" s="7">
        <v>20300</v>
      </c>
      <c r="I779" s="8">
        <f>ventas[[#This Row],[Ingresos]]-ventas[[#This Row],[Gastos]]</f>
        <v>8323</v>
      </c>
    </row>
    <row r="780" spans="1:9" x14ac:dyDescent="0.25">
      <c r="A780" s="1">
        <v>44339</v>
      </c>
      <c r="B780" s="10">
        <f>MONTH(ventas[[#This Row],[Fecha]])</f>
        <v>5</v>
      </c>
      <c r="C780" s="10">
        <f>YEAR(ventas[[#This Row],[Fecha]])</f>
        <v>2021</v>
      </c>
      <c r="D780" t="s">
        <v>16</v>
      </c>
      <c r="E780" t="s">
        <v>7</v>
      </c>
      <c r="F780" t="s">
        <v>12</v>
      </c>
      <c r="G780" s="7">
        <v>123124.56</v>
      </c>
      <c r="H780" s="7">
        <v>66196</v>
      </c>
      <c r="I780" s="8">
        <f>ventas[[#This Row],[Ingresos]]-ventas[[#This Row],[Gastos]]</f>
        <v>56928.56</v>
      </c>
    </row>
    <row r="781" spans="1:9" x14ac:dyDescent="0.25">
      <c r="A781" s="1">
        <v>44341</v>
      </c>
      <c r="B781" s="10">
        <f>MONTH(ventas[[#This Row],[Fecha]])</f>
        <v>5</v>
      </c>
      <c r="C781" s="10">
        <f>YEAR(ventas[[#This Row],[Fecha]])</f>
        <v>2021</v>
      </c>
      <c r="D781" t="s">
        <v>13</v>
      </c>
      <c r="E781" t="s">
        <v>9</v>
      </c>
      <c r="F781" t="s">
        <v>8</v>
      </c>
      <c r="G781" s="7">
        <v>5016</v>
      </c>
      <c r="H781" s="7">
        <v>3800</v>
      </c>
      <c r="I781" s="8">
        <f>ventas[[#This Row],[Ingresos]]-ventas[[#This Row],[Gastos]]</f>
        <v>1216</v>
      </c>
    </row>
    <row r="782" spans="1:9" x14ac:dyDescent="0.25">
      <c r="A782" s="1">
        <v>44341</v>
      </c>
      <c r="B782" s="10">
        <f>MONTH(ventas[[#This Row],[Fecha]])</f>
        <v>5</v>
      </c>
      <c r="C782" s="10">
        <f>YEAR(ventas[[#This Row],[Fecha]])</f>
        <v>2021</v>
      </c>
      <c r="D782" t="s">
        <v>16</v>
      </c>
      <c r="E782" t="s">
        <v>11</v>
      </c>
      <c r="F782" t="s">
        <v>15</v>
      </c>
      <c r="G782" s="7">
        <v>267561</v>
      </c>
      <c r="H782" s="7">
        <v>239750</v>
      </c>
      <c r="I782" s="8">
        <f>ventas[[#This Row],[Ingresos]]-ventas[[#This Row],[Gastos]]</f>
        <v>27811</v>
      </c>
    </row>
    <row r="783" spans="1:9" x14ac:dyDescent="0.25">
      <c r="A783" s="1">
        <v>44342</v>
      </c>
      <c r="B783" s="10">
        <f>MONTH(ventas[[#This Row],[Fecha]])</f>
        <v>5</v>
      </c>
      <c r="C783" s="10">
        <f>YEAR(ventas[[#This Row],[Fecha]])</f>
        <v>2021</v>
      </c>
      <c r="D783" t="s">
        <v>6</v>
      </c>
      <c r="E783" t="s">
        <v>20</v>
      </c>
      <c r="F783" t="s">
        <v>12</v>
      </c>
      <c r="G783" s="7">
        <v>1317498.6825000001</v>
      </c>
      <c r="H783" s="7">
        <v>988599.3</v>
      </c>
      <c r="I783" s="8">
        <f>ventas[[#This Row],[Ingresos]]-ventas[[#This Row],[Gastos]]</f>
        <v>328899.38250000007</v>
      </c>
    </row>
    <row r="784" spans="1:9" x14ac:dyDescent="0.25">
      <c r="A784" s="1">
        <v>44342</v>
      </c>
      <c r="B784" s="10">
        <f>MONTH(ventas[[#This Row],[Fecha]])</f>
        <v>5</v>
      </c>
      <c r="C784" s="10">
        <f>YEAR(ventas[[#This Row],[Fecha]])</f>
        <v>2021</v>
      </c>
      <c r="D784" t="s">
        <v>18</v>
      </c>
      <c r="E784" t="s">
        <v>9</v>
      </c>
      <c r="F784" t="s">
        <v>12</v>
      </c>
      <c r="G784" s="7">
        <v>449458.24</v>
      </c>
      <c r="H784" s="7">
        <v>379412.8</v>
      </c>
      <c r="I784" s="8">
        <f>ventas[[#This Row],[Ingresos]]-ventas[[#This Row],[Gastos]]</f>
        <v>70045.440000000002</v>
      </c>
    </row>
    <row r="785" spans="1:9" x14ac:dyDescent="0.25">
      <c r="A785" s="1">
        <v>44342</v>
      </c>
      <c r="B785" s="10">
        <f>MONTH(ventas[[#This Row],[Fecha]])</f>
        <v>5</v>
      </c>
      <c r="C785" s="10">
        <f>YEAR(ventas[[#This Row],[Fecha]])</f>
        <v>2021</v>
      </c>
      <c r="D785" t="s">
        <v>13</v>
      </c>
      <c r="E785" t="s">
        <v>20</v>
      </c>
      <c r="F785" t="s">
        <v>17</v>
      </c>
      <c r="G785" s="7">
        <v>22948.483199999999</v>
      </c>
      <c r="H785" s="7">
        <v>18309.96</v>
      </c>
      <c r="I785" s="8">
        <f>ventas[[#This Row],[Ingresos]]-ventas[[#This Row],[Gastos]]</f>
        <v>4638.5231999999996</v>
      </c>
    </row>
    <row r="786" spans="1:9" x14ac:dyDescent="0.25">
      <c r="A786" s="1">
        <v>44343</v>
      </c>
      <c r="B786" s="10">
        <f>MONTH(ventas[[#This Row],[Fecha]])</f>
        <v>5</v>
      </c>
      <c r="C786" s="10">
        <f>YEAR(ventas[[#This Row],[Fecha]])</f>
        <v>2021</v>
      </c>
      <c r="D786" t="s">
        <v>18</v>
      </c>
      <c r="E786" t="s">
        <v>11</v>
      </c>
      <c r="F786" t="s">
        <v>10</v>
      </c>
      <c r="G786" s="7">
        <v>75158.653846153844</v>
      </c>
      <c r="H786" s="7">
        <v>69480</v>
      </c>
      <c r="I786" s="8">
        <f>ventas[[#This Row],[Ingresos]]-ventas[[#This Row],[Gastos]]</f>
        <v>5678.6538461538439</v>
      </c>
    </row>
    <row r="787" spans="1:9" x14ac:dyDescent="0.25">
      <c r="A787" s="1">
        <v>44343</v>
      </c>
      <c r="B787" s="10">
        <f>MONTH(ventas[[#This Row],[Fecha]])</f>
        <v>5</v>
      </c>
      <c r="C787" s="10">
        <f>YEAR(ventas[[#This Row],[Fecha]])</f>
        <v>2021</v>
      </c>
      <c r="D787" t="s">
        <v>13</v>
      </c>
      <c r="E787" t="s">
        <v>14</v>
      </c>
      <c r="F787" t="s">
        <v>15</v>
      </c>
      <c r="G787" s="7">
        <v>1504140</v>
      </c>
      <c r="H787" s="7">
        <v>1424375</v>
      </c>
      <c r="I787" s="8">
        <f>ventas[[#This Row],[Ingresos]]-ventas[[#This Row],[Gastos]]</f>
        <v>79765</v>
      </c>
    </row>
    <row r="788" spans="1:9" x14ac:dyDescent="0.25">
      <c r="A788" s="1">
        <v>44343</v>
      </c>
      <c r="B788" s="10">
        <f>MONTH(ventas[[#This Row],[Fecha]])</f>
        <v>5</v>
      </c>
      <c r="C788" s="10">
        <f>YEAR(ventas[[#This Row],[Fecha]])</f>
        <v>2021</v>
      </c>
      <c r="D788" t="s">
        <v>16</v>
      </c>
      <c r="E788" t="s">
        <v>7</v>
      </c>
      <c r="F788" t="s">
        <v>17</v>
      </c>
      <c r="G788" s="7">
        <v>12794.64</v>
      </c>
      <c r="H788" s="7">
        <v>10782</v>
      </c>
      <c r="I788" s="8">
        <f>ventas[[#This Row],[Ingresos]]-ventas[[#This Row],[Gastos]]</f>
        <v>2012.6399999999994</v>
      </c>
    </row>
    <row r="789" spans="1:9" x14ac:dyDescent="0.25">
      <c r="A789" s="1">
        <v>44345</v>
      </c>
      <c r="B789" s="10">
        <f>MONTH(ventas[[#This Row],[Fecha]])</f>
        <v>5</v>
      </c>
      <c r="C789" s="10">
        <f>YEAR(ventas[[#This Row],[Fecha]])</f>
        <v>2021</v>
      </c>
      <c r="D789" t="s">
        <v>6</v>
      </c>
      <c r="E789" t="s">
        <v>14</v>
      </c>
      <c r="F789" t="s">
        <v>8</v>
      </c>
      <c r="G789" s="7">
        <v>3139.2</v>
      </c>
      <c r="H789" s="7">
        <v>2180</v>
      </c>
      <c r="I789" s="8">
        <f>ventas[[#This Row],[Ingresos]]-ventas[[#This Row],[Gastos]]</f>
        <v>959.19999999999982</v>
      </c>
    </row>
    <row r="790" spans="1:9" x14ac:dyDescent="0.25">
      <c r="A790" s="1">
        <v>44345</v>
      </c>
      <c r="B790" s="10">
        <f>MONTH(ventas[[#This Row],[Fecha]])</f>
        <v>5</v>
      </c>
      <c r="C790" s="10">
        <f>YEAR(ventas[[#This Row],[Fecha]])</f>
        <v>2021</v>
      </c>
      <c r="D790" t="s">
        <v>13</v>
      </c>
      <c r="E790" t="s">
        <v>20</v>
      </c>
      <c r="F790" t="s">
        <v>15</v>
      </c>
      <c r="G790" s="7">
        <v>1359514.8</v>
      </c>
      <c r="H790" s="7">
        <v>1156050</v>
      </c>
      <c r="I790" s="8">
        <f>ventas[[#This Row],[Ingresos]]-ventas[[#This Row],[Gastos]]</f>
        <v>203464.80000000005</v>
      </c>
    </row>
    <row r="791" spans="1:9" x14ac:dyDescent="0.25">
      <c r="A791" s="1">
        <v>44346</v>
      </c>
      <c r="B791" s="10">
        <f>MONTH(ventas[[#This Row],[Fecha]])</f>
        <v>5</v>
      </c>
      <c r="C791" s="10">
        <f>YEAR(ventas[[#This Row],[Fecha]])</f>
        <v>2021</v>
      </c>
      <c r="D791" t="s">
        <v>6</v>
      </c>
      <c r="E791" t="s">
        <v>20</v>
      </c>
      <c r="F791" t="s">
        <v>12</v>
      </c>
      <c r="G791" s="7">
        <v>1661821.7</v>
      </c>
      <c r="H791" s="7">
        <v>1299469.6000000001</v>
      </c>
      <c r="I791" s="8">
        <f>ventas[[#This Row],[Ingresos]]-ventas[[#This Row],[Gastos]]</f>
        <v>362352.09999999986</v>
      </c>
    </row>
    <row r="792" spans="1:9" x14ac:dyDescent="0.25">
      <c r="A792" s="1">
        <v>44347</v>
      </c>
      <c r="B792" s="10">
        <f>MONTH(ventas[[#This Row],[Fecha]])</f>
        <v>5</v>
      </c>
      <c r="C792" s="10">
        <f>YEAR(ventas[[#This Row],[Fecha]])</f>
        <v>2021</v>
      </c>
      <c r="D792" t="s">
        <v>16</v>
      </c>
      <c r="E792" t="s">
        <v>11</v>
      </c>
      <c r="F792" t="s">
        <v>12</v>
      </c>
      <c r="G792" s="7">
        <v>460346.25</v>
      </c>
      <c r="H792" s="7">
        <v>359970</v>
      </c>
      <c r="I792" s="8">
        <f>ventas[[#This Row],[Ingresos]]-ventas[[#This Row],[Gastos]]</f>
        <v>100376.25</v>
      </c>
    </row>
    <row r="793" spans="1:9" x14ac:dyDescent="0.25">
      <c r="A793" s="1">
        <v>44347</v>
      </c>
      <c r="B793" s="10">
        <f>MONTH(ventas[[#This Row],[Fecha]])</f>
        <v>5</v>
      </c>
      <c r="C793" s="10">
        <f>YEAR(ventas[[#This Row],[Fecha]])</f>
        <v>2021</v>
      </c>
      <c r="D793" t="s">
        <v>13</v>
      </c>
      <c r="E793" t="s">
        <v>9</v>
      </c>
      <c r="F793" t="s">
        <v>17</v>
      </c>
      <c r="G793" s="7">
        <v>26114.400000000001</v>
      </c>
      <c r="H793" s="7">
        <v>21060</v>
      </c>
      <c r="I793" s="8">
        <f>ventas[[#This Row],[Ingresos]]-ventas[[#This Row],[Gastos]]</f>
        <v>5054.4000000000015</v>
      </c>
    </row>
    <row r="794" spans="1:9" x14ac:dyDescent="0.25">
      <c r="A794" s="1">
        <v>44348</v>
      </c>
      <c r="B794" s="10">
        <f>MONTH(ventas[[#This Row],[Fecha]])</f>
        <v>6</v>
      </c>
      <c r="C794" s="10">
        <f>YEAR(ventas[[#This Row],[Fecha]])</f>
        <v>2021</v>
      </c>
      <c r="D794" t="s">
        <v>13</v>
      </c>
      <c r="E794" t="s">
        <v>14</v>
      </c>
      <c r="F794" t="s">
        <v>17</v>
      </c>
      <c r="G794" s="7">
        <v>27102.096000000001</v>
      </c>
      <c r="H794" s="7">
        <v>20741.400000000001</v>
      </c>
      <c r="I794" s="8">
        <f>ventas[[#This Row],[Ingresos]]-ventas[[#This Row],[Gastos]]</f>
        <v>6360.6959999999999</v>
      </c>
    </row>
    <row r="795" spans="1:9" x14ac:dyDescent="0.25">
      <c r="A795" s="1">
        <v>44349</v>
      </c>
      <c r="B795" s="10">
        <f>MONTH(ventas[[#This Row],[Fecha]])</f>
        <v>6</v>
      </c>
      <c r="C795" s="10">
        <f>YEAR(ventas[[#This Row],[Fecha]])</f>
        <v>2021</v>
      </c>
      <c r="D795" t="s">
        <v>19</v>
      </c>
      <c r="E795" t="s">
        <v>14</v>
      </c>
      <c r="F795" t="s">
        <v>8</v>
      </c>
      <c r="G795" s="7">
        <v>52734</v>
      </c>
      <c r="H795" s="7">
        <v>41360</v>
      </c>
      <c r="I795" s="8">
        <f>ventas[[#This Row],[Ingresos]]-ventas[[#This Row],[Gastos]]</f>
        <v>11374</v>
      </c>
    </row>
    <row r="796" spans="1:9" x14ac:dyDescent="0.25">
      <c r="A796" s="1">
        <v>44349</v>
      </c>
      <c r="B796" s="10">
        <f>MONTH(ventas[[#This Row],[Fecha]])</f>
        <v>6</v>
      </c>
      <c r="C796" s="10">
        <f>YEAR(ventas[[#This Row],[Fecha]])</f>
        <v>2021</v>
      </c>
      <c r="D796" t="s">
        <v>16</v>
      </c>
      <c r="E796" t="s">
        <v>20</v>
      </c>
      <c r="F796" t="s">
        <v>12</v>
      </c>
      <c r="G796" s="7">
        <v>731472</v>
      </c>
      <c r="H796" s="7">
        <v>566020</v>
      </c>
      <c r="I796" s="8">
        <f>ventas[[#This Row],[Ingresos]]-ventas[[#This Row],[Gastos]]</f>
        <v>165452</v>
      </c>
    </row>
    <row r="797" spans="1:9" x14ac:dyDescent="0.25">
      <c r="A797" s="1">
        <v>44349</v>
      </c>
      <c r="B797" s="10">
        <f>MONTH(ventas[[#This Row],[Fecha]])</f>
        <v>6</v>
      </c>
      <c r="C797" s="10">
        <f>YEAR(ventas[[#This Row],[Fecha]])</f>
        <v>2021</v>
      </c>
      <c r="D797" t="s">
        <v>19</v>
      </c>
      <c r="E797" t="s">
        <v>7</v>
      </c>
      <c r="F797" t="s">
        <v>12</v>
      </c>
      <c r="G797" s="7">
        <v>6756.4</v>
      </c>
      <c r="H797" s="7">
        <v>5080</v>
      </c>
      <c r="I797" s="8">
        <f>ventas[[#This Row],[Ingresos]]-ventas[[#This Row],[Gastos]]</f>
        <v>1676.3999999999996</v>
      </c>
    </row>
    <row r="798" spans="1:9" x14ac:dyDescent="0.25">
      <c r="A798" s="1">
        <v>44350</v>
      </c>
      <c r="B798" s="10">
        <f>MONTH(ventas[[#This Row],[Fecha]])</f>
        <v>6</v>
      </c>
      <c r="C798" s="10">
        <f>YEAR(ventas[[#This Row],[Fecha]])</f>
        <v>2021</v>
      </c>
      <c r="D798" t="s">
        <v>19</v>
      </c>
      <c r="E798" t="s">
        <v>7</v>
      </c>
      <c r="F798" t="s">
        <v>10</v>
      </c>
      <c r="G798" s="7">
        <v>219649.03846153847</v>
      </c>
      <c r="H798" s="7">
        <v>188400</v>
      </c>
      <c r="I798" s="8">
        <f>ventas[[#This Row],[Ingresos]]-ventas[[#This Row],[Gastos]]</f>
        <v>31249.038461538468</v>
      </c>
    </row>
    <row r="799" spans="1:9" x14ac:dyDescent="0.25">
      <c r="A799" s="1">
        <v>44350</v>
      </c>
      <c r="B799" s="10">
        <f>MONTH(ventas[[#This Row],[Fecha]])</f>
        <v>6</v>
      </c>
      <c r="C799" s="10">
        <f>YEAR(ventas[[#This Row],[Fecha]])</f>
        <v>2021</v>
      </c>
      <c r="D799" t="s">
        <v>6</v>
      </c>
      <c r="E799" t="s">
        <v>20</v>
      </c>
      <c r="F799" t="s">
        <v>12</v>
      </c>
      <c r="G799" s="7">
        <v>39820.800000000003</v>
      </c>
      <c r="H799" s="7">
        <v>20740</v>
      </c>
      <c r="I799" s="8">
        <f>ventas[[#This Row],[Ingresos]]-ventas[[#This Row],[Gastos]]</f>
        <v>19080.800000000003</v>
      </c>
    </row>
    <row r="800" spans="1:9" x14ac:dyDescent="0.25">
      <c r="A800" s="1">
        <v>44350</v>
      </c>
      <c r="B800" s="10">
        <f>MONTH(ventas[[#This Row],[Fecha]])</f>
        <v>6</v>
      </c>
      <c r="C800" s="10">
        <f>YEAR(ventas[[#This Row],[Fecha]])</f>
        <v>2021</v>
      </c>
      <c r="D800" t="s">
        <v>6</v>
      </c>
      <c r="E800" t="s">
        <v>11</v>
      </c>
      <c r="F800" t="s">
        <v>17</v>
      </c>
      <c r="G800" s="7">
        <v>22271.040000000001</v>
      </c>
      <c r="H800" s="7">
        <v>18981</v>
      </c>
      <c r="I800" s="8">
        <f>ventas[[#This Row],[Ingresos]]-ventas[[#This Row],[Gastos]]</f>
        <v>3290.0400000000009</v>
      </c>
    </row>
    <row r="801" spans="1:9" x14ac:dyDescent="0.25">
      <c r="A801" s="1">
        <v>44350</v>
      </c>
      <c r="B801" s="10">
        <f>MONTH(ventas[[#This Row],[Fecha]])</f>
        <v>6</v>
      </c>
      <c r="C801" s="10">
        <f>YEAR(ventas[[#This Row],[Fecha]])</f>
        <v>2021</v>
      </c>
      <c r="D801" t="s">
        <v>6</v>
      </c>
      <c r="E801" t="s">
        <v>7</v>
      </c>
      <c r="F801" t="s">
        <v>17</v>
      </c>
      <c r="G801" s="7">
        <v>50626.084800000004</v>
      </c>
      <c r="H801" s="7">
        <v>39143.880000000005</v>
      </c>
      <c r="I801" s="8">
        <f>ventas[[#This Row],[Ingresos]]-ventas[[#This Row],[Gastos]]</f>
        <v>11482.2048</v>
      </c>
    </row>
    <row r="802" spans="1:9" x14ac:dyDescent="0.25">
      <c r="A802" s="1">
        <v>44351</v>
      </c>
      <c r="B802" s="10">
        <f>MONTH(ventas[[#This Row],[Fecha]])</f>
        <v>6</v>
      </c>
      <c r="C802" s="10">
        <f>YEAR(ventas[[#This Row],[Fecha]])</f>
        <v>2021</v>
      </c>
      <c r="D802" t="s">
        <v>16</v>
      </c>
      <c r="E802" t="s">
        <v>7</v>
      </c>
      <c r="F802" t="s">
        <v>12</v>
      </c>
      <c r="G802" s="7">
        <v>33031.599999999999</v>
      </c>
      <c r="H802" s="7">
        <v>17570</v>
      </c>
      <c r="I802" s="8">
        <f>ventas[[#This Row],[Ingresos]]-ventas[[#This Row],[Gastos]]</f>
        <v>15461.599999999999</v>
      </c>
    </row>
    <row r="803" spans="1:9" x14ac:dyDescent="0.25">
      <c r="A803" s="1">
        <v>44351</v>
      </c>
      <c r="B803" s="10">
        <f>MONTH(ventas[[#This Row],[Fecha]])</f>
        <v>6</v>
      </c>
      <c r="C803" s="10">
        <f>YEAR(ventas[[#This Row],[Fecha]])</f>
        <v>2021</v>
      </c>
      <c r="D803" t="s">
        <v>18</v>
      </c>
      <c r="E803" t="s">
        <v>11</v>
      </c>
      <c r="F803" t="s">
        <v>12</v>
      </c>
      <c r="G803" s="7">
        <v>354277</v>
      </c>
      <c r="H803" s="7">
        <v>306020</v>
      </c>
      <c r="I803" s="8">
        <f>ventas[[#This Row],[Ingresos]]-ventas[[#This Row],[Gastos]]</f>
        <v>48257</v>
      </c>
    </row>
    <row r="804" spans="1:9" x14ac:dyDescent="0.25">
      <c r="A804" s="1">
        <v>44351</v>
      </c>
      <c r="B804" s="10">
        <f>MONTH(ventas[[#This Row],[Fecha]])</f>
        <v>6</v>
      </c>
      <c r="C804" s="10">
        <f>YEAR(ventas[[#This Row],[Fecha]])</f>
        <v>2021</v>
      </c>
      <c r="D804" t="s">
        <v>13</v>
      </c>
      <c r="E804" t="s">
        <v>7</v>
      </c>
      <c r="F804" t="s">
        <v>12</v>
      </c>
      <c r="G804" s="7">
        <v>4573.9400000000005</v>
      </c>
      <c r="H804" s="7">
        <v>3267.1</v>
      </c>
      <c r="I804" s="8">
        <f>ventas[[#This Row],[Ingresos]]-ventas[[#This Row],[Gastos]]</f>
        <v>1306.8400000000006</v>
      </c>
    </row>
    <row r="805" spans="1:9" x14ac:dyDescent="0.25">
      <c r="A805" s="1">
        <v>44354</v>
      </c>
      <c r="B805" s="10">
        <f>MONTH(ventas[[#This Row],[Fecha]])</f>
        <v>6</v>
      </c>
      <c r="C805" s="10">
        <f>YEAR(ventas[[#This Row],[Fecha]])</f>
        <v>2021</v>
      </c>
      <c r="D805" t="s">
        <v>19</v>
      </c>
      <c r="E805" t="s">
        <v>11</v>
      </c>
      <c r="F805" t="s">
        <v>10</v>
      </c>
      <c r="G805" s="7">
        <v>133016.82692307691</v>
      </c>
      <c r="H805" s="7">
        <v>130200</v>
      </c>
      <c r="I805" s="8">
        <f>ventas[[#This Row],[Ingresos]]-ventas[[#This Row],[Gastos]]</f>
        <v>2816.8269230769074</v>
      </c>
    </row>
    <row r="806" spans="1:9" x14ac:dyDescent="0.25">
      <c r="A806" s="1">
        <v>44356</v>
      </c>
      <c r="B806" s="10">
        <f>MONTH(ventas[[#This Row],[Fecha]])</f>
        <v>6</v>
      </c>
      <c r="C806" s="10">
        <f>YEAR(ventas[[#This Row],[Fecha]])</f>
        <v>2021</v>
      </c>
      <c r="D806" t="s">
        <v>18</v>
      </c>
      <c r="E806" t="s">
        <v>9</v>
      </c>
      <c r="F806" t="s">
        <v>10</v>
      </c>
      <c r="G806" s="7">
        <v>132878.94230769231</v>
      </c>
      <c r="H806" s="7">
        <v>111672</v>
      </c>
      <c r="I806" s="8">
        <f>ventas[[#This Row],[Ingresos]]-ventas[[#This Row],[Gastos]]</f>
        <v>21206.942307692312</v>
      </c>
    </row>
    <row r="807" spans="1:9" x14ac:dyDescent="0.25">
      <c r="A807" s="1">
        <v>44356</v>
      </c>
      <c r="B807" s="10">
        <f>MONTH(ventas[[#This Row],[Fecha]])</f>
        <v>6</v>
      </c>
      <c r="C807" s="10">
        <f>YEAR(ventas[[#This Row],[Fecha]])</f>
        <v>2021</v>
      </c>
      <c r="D807" t="s">
        <v>13</v>
      </c>
      <c r="E807" t="s">
        <v>7</v>
      </c>
      <c r="F807" t="s">
        <v>12</v>
      </c>
      <c r="G807" s="7">
        <v>40775.68</v>
      </c>
      <c r="H807" s="7">
        <v>23168</v>
      </c>
      <c r="I807" s="8">
        <f>ventas[[#This Row],[Ingresos]]-ventas[[#This Row],[Gastos]]</f>
        <v>17607.68</v>
      </c>
    </row>
    <row r="808" spans="1:9" x14ac:dyDescent="0.25">
      <c r="A808" s="1">
        <v>44356</v>
      </c>
      <c r="B808" s="10">
        <f>MONTH(ventas[[#This Row],[Fecha]])</f>
        <v>6</v>
      </c>
      <c r="C808" s="10">
        <f>YEAR(ventas[[#This Row],[Fecha]])</f>
        <v>2021</v>
      </c>
      <c r="D808" t="s">
        <v>19</v>
      </c>
      <c r="E808" t="s">
        <v>7</v>
      </c>
      <c r="F808" t="s">
        <v>17</v>
      </c>
      <c r="G808" s="7">
        <v>17449.937999999998</v>
      </c>
      <c r="H808" s="7">
        <v>15043.050000000001</v>
      </c>
      <c r="I808" s="8">
        <f>ventas[[#This Row],[Ingresos]]-ventas[[#This Row],[Gastos]]</f>
        <v>2406.8879999999972</v>
      </c>
    </row>
    <row r="809" spans="1:9" x14ac:dyDescent="0.25">
      <c r="A809" s="1">
        <v>44357</v>
      </c>
      <c r="B809" s="10">
        <f>MONTH(ventas[[#This Row],[Fecha]])</f>
        <v>6</v>
      </c>
      <c r="C809" s="10">
        <f>YEAR(ventas[[#This Row],[Fecha]])</f>
        <v>2021</v>
      </c>
      <c r="D809" t="s">
        <v>18</v>
      </c>
      <c r="E809" t="s">
        <v>7</v>
      </c>
      <c r="F809" t="s">
        <v>12</v>
      </c>
      <c r="G809" s="7">
        <v>50597</v>
      </c>
      <c r="H809" s="7">
        <v>26630</v>
      </c>
      <c r="I809" s="8">
        <f>ventas[[#This Row],[Ingresos]]-ventas[[#This Row],[Gastos]]</f>
        <v>23967</v>
      </c>
    </row>
    <row r="810" spans="1:9" x14ac:dyDescent="0.25">
      <c r="A810" s="1">
        <v>44359</v>
      </c>
      <c r="B810" s="10">
        <f>MONTH(ventas[[#This Row],[Fecha]])</f>
        <v>6</v>
      </c>
      <c r="C810" s="10">
        <f>YEAR(ventas[[#This Row],[Fecha]])</f>
        <v>2021</v>
      </c>
      <c r="D810" t="s">
        <v>18</v>
      </c>
      <c r="E810" t="s">
        <v>11</v>
      </c>
      <c r="F810" t="s">
        <v>10</v>
      </c>
      <c r="G810" s="7">
        <v>9231.9230769230762</v>
      </c>
      <c r="H810" s="7">
        <v>5715</v>
      </c>
      <c r="I810" s="8">
        <f>ventas[[#This Row],[Ingresos]]-ventas[[#This Row],[Gastos]]</f>
        <v>3516.9230769230762</v>
      </c>
    </row>
    <row r="811" spans="1:9" x14ac:dyDescent="0.25">
      <c r="A811" s="1">
        <v>44361</v>
      </c>
      <c r="B811" s="10">
        <f>MONTH(ventas[[#This Row],[Fecha]])</f>
        <v>6</v>
      </c>
      <c r="C811" s="10">
        <f>YEAR(ventas[[#This Row],[Fecha]])</f>
        <v>2021</v>
      </c>
      <c r="D811" t="s">
        <v>19</v>
      </c>
      <c r="E811" t="s">
        <v>9</v>
      </c>
      <c r="F811" t="s">
        <v>12</v>
      </c>
      <c r="G811" s="7">
        <v>25174.926000000003</v>
      </c>
      <c r="H811" s="7">
        <v>19545.75</v>
      </c>
      <c r="I811" s="8">
        <f>ventas[[#This Row],[Ingresos]]-ventas[[#This Row],[Gastos]]</f>
        <v>5629.1760000000031</v>
      </c>
    </row>
    <row r="812" spans="1:9" x14ac:dyDescent="0.25">
      <c r="A812" s="1">
        <v>44361</v>
      </c>
      <c r="B812" s="10">
        <f>MONTH(ventas[[#This Row],[Fecha]])</f>
        <v>6</v>
      </c>
      <c r="C812" s="10">
        <f>YEAR(ventas[[#This Row],[Fecha]])</f>
        <v>2021</v>
      </c>
      <c r="D812" t="s">
        <v>18</v>
      </c>
      <c r="E812" t="s">
        <v>14</v>
      </c>
      <c r="F812" t="s">
        <v>15</v>
      </c>
      <c r="G812" s="7">
        <v>382788</v>
      </c>
      <c r="H812" s="7">
        <v>343000</v>
      </c>
      <c r="I812" s="8">
        <f>ventas[[#This Row],[Ingresos]]-ventas[[#This Row],[Gastos]]</f>
        <v>39788</v>
      </c>
    </row>
    <row r="813" spans="1:9" x14ac:dyDescent="0.25">
      <c r="A813" s="1">
        <v>44361</v>
      </c>
      <c r="B813" s="10">
        <f>MONTH(ventas[[#This Row],[Fecha]])</f>
        <v>6</v>
      </c>
      <c r="C813" s="10">
        <f>YEAR(ventas[[#This Row],[Fecha]])</f>
        <v>2021</v>
      </c>
      <c r="D813" t="s">
        <v>18</v>
      </c>
      <c r="E813" t="s">
        <v>14</v>
      </c>
      <c r="F813" t="s">
        <v>15</v>
      </c>
      <c r="G813" s="7">
        <v>260580</v>
      </c>
      <c r="H813" s="7">
        <v>252500</v>
      </c>
      <c r="I813" s="8">
        <f>ventas[[#This Row],[Ingresos]]-ventas[[#This Row],[Gastos]]</f>
        <v>8080</v>
      </c>
    </row>
    <row r="814" spans="1:9" x14ac:dyDescent="0.25">
      <c r="A814" s="1">
        <v>44362</v>
      </c>
      <c r="B814" s="10">
        <f>MONTH(ventas[[#This Row],[Fecha]])</f>
        <v>6</v>
      </c>
      <c r="C814" s="10">
        <f>YEAR(ventas[[#This Row],[Fecha]])</f>
        <v>2021</v>
      </c>
      <c r="D814" t="s">
        <v>19</v>
      </c>
      <c r="E814" t="s">
        <v>11</v>
      </c>
      <c r="F814" t="s">
        <v>10</v>
      </c>
      <c r="G814" s="7">
        <v>238675.96153846153</v>
      </c>
      <c r="H814" s="7">
        <v>204720</v>
      </c>
      <c r="I814" s="8">
        <f>ventas[[#This Row],[Ingresos]]-ventas[[#This Row],[Gastos]]</f>
        <v>33955.961538461532</v>
      </c>
    </row>
    <row r="815" spans="1:9" x14ac:dyDescent="0.25">
      <c r="A815" s="1">
        <v>44363</v>
      </c>
      <c r="B815" s="10">
        <f>MONTH(ventas[[#This Row],[Fecha]])</f>
        <v>6</v>
      </c>
      <c r="C815" s="10">
        <f>YEAR(ventas[[#This Row],[Fecha]])</f>
        <v>2021</v>
      </c>
      <c r="D815" t="s">
        <v>6</v>
      </c>
      <c r="E815" t="s">
        <v>7</v>
      </c>
      <c r="F815" t="s">
        <v>10</v>
      </c>
      <c r="G815" s="7">
        <v>341415</v>
      </c>
      <c r="H815" s="7">
        <v>315619.20000000001</v>
      </c>
      <c r="I815" s="8">
        <f>ventas[[#This Row],[Ingresos]]-ventas[[#This Row],[Gastos]]</f>
        <v>25795.799999999988</v>
      </c>
    </row>
    <row r="816" spans="1:9" x14ac:dyDescent="0.25">
      <c r="A816" s="1">
        <v>44364</v>
      </c>
      <c r="B816" s="10">
        <f>MONTH(ventas[[#This Row],[Fecha]])</f>
        <v>6</v>
      </c>
      <c r="C816" s="10">
        <f>YEAR(ventas[[#This Row],[Fecha]])</f>
        <v>2021</v>
      </c>
      <c r="D816" t="s">
        <v>19</v>
      </c>
      <c r="E816" t="s">
        <v>20</v>
      </c>
      <c r="F816" t="s">
        <v>8</v>
      </c>
      <c r="G816" s="7">
        <v>20390.37</v>
      </c>
      <c r="H816" s="7">
        <v>14938</v>
      </c>
      <c r="I816" s="8">
        <f>ventas[[#This Row],[Ingresos]]-ventas[[#This Row],[Gastos]]</f>
        <v>5452.369999999999</v>
      </c>
    </row>
    <row r="817" spans="1:9" x14ac:dyDescent="0.25">
      <c r="A817" s="1">
        <v>44364</v>
      </c>
      <c r="B817" s="10">
        <f>MONTH(ventas[[#This Row],[Fecha]])</f>
        <v>6</v>
      </c>
      <c r="C817" s="10">
        <f>YEAR(ventas[[#This Row],[Fecha]])</f>
        <v>2021</v>
      </c>
      <c r="D817" t="s">
        <v>19</v>
      </c>
      <c r="E817" t="s">
        <v>14</v>
      </c>
      <c r="F817" t="s">
        <v>10</v>
      </c>
      <c r="G817" s="7">
        <v>543780</v>
      </c>
      <c r="H817" s="7">
        <v>471276</v>
      </c>
      <c r="I817" s="8">
        <f>ventas[[#This Row],[Ingresos]]-ventas[[#This Row],[Gastos]]</f>
        <v>72504</v>
      </c>
    </row>
    <row r="818" spans="1:9" x14ac:dyDescent="0.25">
      <c r="A818" s="1">
        <v>44365</v>
      </c>
      <c r="B818" s="10">
        <f>MONTH(ventas[[#This Row],[Fecha]])</f>
        <v>6</v>
      </c>
      <c r="C818" s="10">
        <f>YEAR(ventas[[#This Row],[Fecha]])</f>
        <v>2021</v>
      </c>
      <c r="D818" t="s">
        <v>18</v>
      </c>
      <c r="E818" t="s">
        <v>9</v>
      </c>
      <c r="F818" t="s">
        <v>8</v>
      </c>
      <c r="G818" s="7">
        <v>22794.3</v>
      </c>
      <c r="H818" s="7">
        <v>17670</v>
      </c>
      <c r="I818" s="8">
        <f>ventas[[#This Row],[Ingresos]]-ventas[[#This Row],[Gastos]]</f>
        <v>5124.2999999999993</v>
      </c>
    </row>
    <row r="819" spans="1:9" x14ac:dyDescent="0.25">
      <c r="A819" s="1">
        <v>44365</v>
      </c>
      <c r="B819" s="10">
        <f>MONTH(ventas[[#This Row],[Fecha]])</f>
        <v>6</v>
      </c>
      <c r="C819" s="10">
        <f>YEAR(ventas[[#This Row],[Fecha]])</f>
        <v>2021</v>
      </c>
      <c r="D819" t="s">
        <v>16</v>
      </c>
      <c r="E819" t="s">
        <v>9</v>
      </c>
      <c r="F819" t="s">
        <v>12</v>
      </c>
      <c r="G819" s="7">
        <v>13939.9274</v>
      </c>
      <c r="H819" s="7">
        <v>10592.65</v>
      </c>
      <c r="I819" s="8">
        <f>ventas[[#This Row],[Ingresos]]-ventas[[#This Row],[Gastos]]</f>
        <v>3347.2774000000009</v>
      </c>
    </row>
    <row r="820" spans="1:9" x14ac:dyDescent="0.25">
      <c r="A820" s="1">
        <v>44365</v>
      </c>
      <c r="B820" s="10">
        <f>MONTH(ventas[[#This Row],[Fecha]])</f>
        <v>6</v>
      </c>
      <c r="C820" s="10">
        <f>YEAR(ventas[[#This Row],[Fecha]])</f>
        <v>2021</v>
      </c>
      <c r="D820" t="s">
        <v>16</v>
      </c>
      <c r="E820" t="s">
        <v>20</v>
      </c>
      <c r="F820" t="s">
        <v>15</v>
      </c>
      <c r="G820" s="7">
        <v>462861</v>
      </c>
      <c r="H820" s="7">
        <v>414750</v>
      </c>
      <c r="I820" s="8">
        <f>ventas[[#This Row],[Ingresos]]-ventas[[#This Row],[Gastos]]</f>
        <v>48111</v>
      </c>
    </row>
    <row r="821" spans="1:9" x14ac:dyDescent="0.25">
      <c r="A821" s="1">
        <v>44365</v>
      </c>
      <c r="B821" s="10">
        <f>MONTH(ventas[[#This Row],[Fecha]])</f>
        <v>6</v>
      </c>
      <c r="C821" s="10">
        <f>YEAR(ventas[[#This Row],[Fecha]])</f>
        <v>2021</v>
      </c>
      <c r="D821" t="s">
        <v>19</v>
      </c>
      <c r="E821" t="s">
        <v>11</v>
      </c>
      <c r="F821" t="s">
        <v>17</v>
      </c>
      <c r="G821" s="7">
        <v>27799.200000000001</v>
      </c>
      <c r="H821" s="7">
        <v>23166</v>
      </c>
      <c r="I821" s="8">
        <f>ventas[[#This Row],[Ingresos]]-ventas[[#This Row],[Gastos]]</f>
        <v>4633.2000000000007</v>
      </c>
    </row>
    <row r="822" spans="1:9" x14ac:dyDescent="0.25">
      <c r="A822" s="1">
        <v>44366</v>
      </c>
      <c r="B822" s="10">
        <f>MONTH(ventas[[#This Row],[Fecha]])</f>
        <v>6</v>
      </c>
      <c r="C822" s="10">
        <f>YEAR(ventas[[#This Row],[Fecha]])</f>
        <v>2021</v>
      </c>
      <c r="D822" t="s">
        <v>6</v>
      </c>
      <c r="E822" t="s">
        <v>11</v>
      </c>
      <c r="F822" t="s">
        <v>12</v>
      </c>
      <c r="G822" s="7">
        <v>46507.104000000007</v>
      </c>
      <c r="H822" s="7">
        <v>25275.600000000002</v>
      </c>
      <c r="I822" s="8">
        <f>ventas[[#This Row],[Ingresos]]-ventas[[#This Row],[Gastos]]</f>
        <v>21231.504000000004</v>
      </c>
    </row>
    <row r="823" spans="1:9" x14ac:dyDescent="0.25">
      <c r="A823" s="1">
        <v>44366</v>
      </c>
      <c r="B823" s="10">
        <f>MONTH(ventas[[#This Row],[Fecha]])</f>
        <v>6</v>
      </c>
      <c r="C823" s="10">
        <f>YEAR(ventas[[#This Row],[Fecha]])</f>
        <v>2021</v>
      </c>
      <c r="D823" t="s">
        <v>13</v>
      </c>
      <c r="E823" t="s">
        <v>11</v>
      </c>
      <c r="F823" t="s">
        <v>15</v>
      </c>
      <c r="G823" s="7">
        <v>2294884.8000000003</v>
      </c>
      <c r="H823" s="7">
        <v>2078700</v>
      </c>
      <c r="I823" s="8">
        <f>ventas[[#This Row],[Ingresos]]-ventas[[#This Row],[Gastos]]</f>
        <v>216184.80000000028</v>
      </c>
    </row>
    <row r="824" spans="1:9" x14ac:dyDescent="0.25">
      <c r="A824" s="1">
        <v>44367</v>
      </c>
      <c r="B824" s="10">
        <f>MONTH(ventas[[#This Row],[Fecha]])</f>
        <v>6</v>
      </c>
      <c r="C824" s="10">
        <f>YEAR(ventas[[#This Row],[Fecha]])</f>
        <v>2021</v>
      </c>
      <c r="D824" t="s">
        <v>16</v>
      </c>
      <c r="E824" t="s">
        <v>11</v>
      </c>
      <c r="F824" t="s">
        <v>10</v>
      </c>
      <c r="G824" s="7">
        <v>81281.25</v>
      </c>
      <c r="H824" s="7">
        <v>79560</v>
      </c>
      <c r="I824" s="8">
        <f>ventas[[#This Row],[Ingresos]]-ventas[[#This Row],[Gastos]]</f>
        <v>1721.25</v>
      </c>
    </row>
    <row r="825" spans="1:9" x14ac:dyDescent="0.25">
      <c r="A825" s="1">
        <v>44368</v>
      </c>
      <c r="B825" s="10">
        <f>MONTH(ventas[[#This Row],[Fecha]])</f>
        <v>6</v>
      </c>
      <c r="C825" s="10">
        <f>YEAR(ventas[[#This Row],[Fecha]])</f>
        <v>2021</v>
      </c>
      <c r="D825" t="s">
        <v>18</v>
      </c>
      <c r="E825" t="s">
        <v>7</v>
      </c>
      <c r="F825" t="s">
        <v>10</v>
      </c>
      <c r="G825" s="7">
        <v>1222463.8124999998</v>
      </c>
      <c r="H825" s="7">
        <v>1117681.2</v>
      </c>
      <c r="I825" s="8">
        <f>ventas[[#This Row],[Ingresos]]-ventas[[#This Row],[Gastos]]</f>
        <v>104782.61249999981</v>
      </c>
    </row>
    <row r="826" spans="1:9" x14ac:dyDescent="0.25">
      <c r="A826" s="1">
        <v>44370</v>
      </c>
      <c r="B826" s="10">
        <f>MONTH(ventas[[#This Row],[Fecha]])</f>
        <v>6</v>
      </c>
      <c r="C826" s="10">
        <f>YEAR(ventas[[#This Row],[Fecha]])</f>
        <v>2021</v>
      </c>
      <c r="D826" t="s">
        <v>13</v>
      </c>
      <c r="E826" t="s">
        <v>14</v>
      </c>
      <c r="F826" t="s">
        <v>10</v>
      </c>
      <c r="G826" s="7">
        <v>179713.55769230769</v>
      </c>
      <c r="H826" s="7">
        <v>166135.20000000001</v>
      </c>
      <c r="I826" s="8">
        <f>ventas[[#This Row],[Ingresos]]-ventas[[#This Row],[Gastos]]</f>
        <v>13578.357692307676</v>
      </c>
    </row>
    <row r="827" spans="1:9" x14ac:dyDescent="0.25">
      <c r="A827" s="1">
        <v>44370</v>
      </c>
      <c r="B827" s="10">
        <f>MONTH(ventas[[#This Row],[Fecha]])</f>
        <v>6</v>
      </c>
      <c r="C827" s="10">
        <f>YEAR(ventas[[#This Row],[Fecha]])</f>
        <v>2021</v>
      </c>
      <c r="D827" t="s">
        <v>6</v>
      </c>
      <c r="E827" t="s">
        <v>20</v>
      </c>
      <c r="F827" t="s">
        <v>12</v>
      </c>
      <c r="G827" s="7">
        <v>31308.412799999998</v>
      </c>
      <c r="H827" s="7">
        <v>24046.400000000001</v>
      </c>
      <c r="I827" s="8">
        <f>ventas[[#This Row],[Ingresos]]-ventas[[#This Row],[Gastos]]</f>
        <v>7262.0127999999968</v>
      </c>
    </row>
    <row r="828" spans="1:9" x14ac:dyDescent="0.25">
      <c r="A828" s="1">
        <v>44370</v>
      </c>
      <c r="B828" s="10">
        <f>MONTH(ventas[[#This Row],[Fecha]])</f>
        <v>6</v>
      </c>
      <c r="C828" s="10">
        <f>YEAR(ventas[[#This Row],[Fecha]])</f>
        <v>2021</v>
      </c>
      <c r="D828" t="s">
        <v>13</v>
      </c>
      <c r="E828" t="s">
        <v>20</v>
      </c>
      <c r="F828" t="s">
        <v>12</v>
      </c>
      <c r="G828" s="7">
        <v>9716.08</v>
      </c>
      <c r="H828" s="7">
        <v>5520.5</v>
      </c>
      <c r="I828" s="8">
        <f>ventas[[#This Row],[Ingresos]]-ventas[[#This Row],[Gastos]]</f>
        <v>4195.58</v>
      </c>
    </row>
    <row r="829" spans="1:9" x14ac:dyDescent="0.25">
      <c r="A829" s="1">
        <v>44371</v>
      </c>
      <c r="B829" s="10">
        <f>MONTH(ventas[[#This Row],[Fecha]])</f>
        <v>6</v>
      </c>
      <c r="C829" s="10">
        <f>YEAR(ventas[[#This Row],[Fecha]])</f>
        <v>2021</v>
      </c>
      <c r="D829" t="s">
        <v>19</v>
      </c>
      <c r="E829" t="s">
        <v>20</v>
      </c>
      <c r="F829" t="s">
        <v>8</v>
      </c>
      <c r="G829" s="7">
        <v>28299.75</v>
      </c>
      <c r="H829" s="7">
        <v>19450</v>
      </c>
      <c r="I829" s="8">
        <f>ventas[[#This Row],[Ingresos]]-ventas[[#This Row],[Gastos]]</f>
        <v>8849.75</v>
      </c>
    </row>
    <row r="830" spans="1:9" x14ac:dyDescent="0.25">
      <c r="A830" s="1">
        <v>44371</v>
      </c>
      <c r="B830" s="10">
        <f>MONTH(ventas[[#This Row],[Fecha]])</f>
        <v>6</v>
      </c>
      <c r="C830" s="10">
        <f>YEAR(ventas[[#This Row],[Fecha]])</f>
        <v>2021</v>
      </c>
      <c r="D830" t="s">
        <v>13</v>
      </c>
      <c r="E830" t="s">
        <v>9</v>
      </c>
      <c r="F830" t="s">
        <v>12</v>
      </c>
      <c r="G830" s="7">
        <v>107156</v>
      </c>
      <c r="H830" s="7">
        <v>89440</v>
      </c>
      <c r="I830" s="8">
        <f>ventas[[#This Row],[Ingresos]]-ventas[[#This Row],[Gastos]]</f>
        <v>17716</v>
      </c>
    </row>
    <row r="831" spans="1:9" x14ac:dyDescent="0.25">
      <c r="A831" s="1">
        <v>44371</v>
      </c>
      <c r="B831" s="10">
        <f>MONTH(ventas[[#This Row],[Fecha]])</f>
        <v>6</v>
      </c>
      <c r="C831" s="10">
        <f>YEAR(ventas[[#This Row],[Fecha]])</f>
        <v>2021</v>
      </c>
      <c r="D831" t="s">
        <v>6</v>
      </c>
      <c r="E831" t="s">
        <v>7</v>
      </c>
      <c r="F831" t="s">
        <v>17</v>
      </c>
      <c r="G831" s="7">
        <v>10569.12</v>
      </c>
      <c r="H831" s="7">
        <v>8172</v>
      </c>
      <c r="I831" s="8">
        <f>ventas[[#This Row],[Ingresos]]-ventas[[#This Row],[Gastos]]</f>
        <v>2397.1200000000008</v>
      </c>
    </row>
    <row r="832" spans="1:9" x14ac:dyDescent="0.25">
      <c r="A832" s="1">
        <v>44372</v>
      </c>
      <c r="B832" s="10">
        <f>MONTH(ventas[[#This Row],[Fecha]])</f>
        <v>6</v>
      </c>
      <c r="C832" s="10">
        <f>YEAR(ventas[[#This Row],[Fecha]])</f>
        <v>2021</v>
      </c>
      <c r="D832" t="s">
        <v>16</v>
      </c>
      <c r="E832" t="s">
        <v>11</v>
      </c>
      <c r="F832" t="s">
        <v>12</v>
      </c>
      <c r="G832" s="7">
        <v>10420.619999999999</v>
      </c>
      <c r="H832" s="7">
        <v>8655</v>
      </c>
      <c r="I832" s="8">
        <f>ventas[[#This Row],[Ingresos]]-ventas[[#This Row],[Gastos]]</f>
        <v>1765.619999999999</v>
      </c>
    </row>
    <row r="833" spans="1:9" x14ac:dyDescent="0.25">
      <c r="A833" s="1">
        <v>44373</v>
      </c>
      <c r="B833" s="10">
        <f>MONTH(ventas[[#This Row],[Fecha]])</f>
        <v>6</v>
      </c>
      <c r="C833" s="10">
        <f>YEAR(ventas[[#This Row],[Fecha]])</f>
        <v>2021</v>
      </c>
      <c r="D833" t="s">
        <v>19</v>
      </c>
      <c r="E833" t="s">
        <v>14</v>
      </c>
      <c r="F833" t="s">
        <v>15</v>
      </c>
      <c r="G833" s="7">
        <v>1052565.1499999999</v>
      </c>
      <c r="H833" s="7">
        <v>963887.5</v>
      </c>
      <c r="I833" s="8">
        <f>ventas[[#This Row],[Ingresos]]-ventas[[#This Row],[Gastos]]</f>
        <v>88677.649999999907</v>
      </c>
    </row>
    <row r="834" spans="1:9" x14ac:dyDescent="0.25">
      <c r="A834" s="1">
        <v>44374</v>
      </c>
      <c r="B834" s="10">
        <f>MONTH(ventas[[#This Row],[Fecha]])</f>
        <v>6</v>
      </c>
      <c r="C834" s="10">
        <f>YEAR(ventas[[#This Row],[Fecha]])</f>
        <v>2021</v>
      </c>
      <c r="D834" t="s">
        <v>16</v>
      </c>
      <c r="E834" t="s">
        <v>7</v>
      </c>
      <c r="F834" t="s">
        <v>8</v>
      </c>
      <c r="G834" s="7">
        <v>50378.454000000005</v>
      </c>
      <c r="H834" s="7">
        <v>35729.4</v>
      </c>
      <c r="I834" s="8">
        <f>ventas[[#This Row],[Ingresos]]-ventas[[#This Row],[Gastos]]</f>
        <v>14649.054000000004</v>
      </c>
    </row>
    <row r="835" spans="1:9" x14ac:dyDescent="0.25">
      <c r="A835" s="1">
        <v>44374</v>
      </c>
      <c r="B835" s="10">
        <f>MONTH(ventas[[#This Row],[Fecha]])</f>
        <v>6</v>
      </c>
      <c r="C835" s="10">
        <f>YEAR(ventas[[#This Row],[Fecha]])</f>
        <v>2021</v>
      </c>
      <c r="D835" t="s">
        <v>16</v>
      </c>
      <c r="E835" t="s">
        <v>20</v>
      </c>
      <c r="F835" t="s">
        <v>12</v>
      </c>
      <c r="G835" s="7">
        <v>1675070.8800000001</v>
      </c>
      <c r="H835" s="7">
        <v>1296185.8</v>
      </c>
      <c r="I835" s="8">
        <f>ventas[[#This Row],[Ingresos]]-ventas[[#This Row],[Gastos]]</f>
        <v>378885.08000000007</v>
      </c>
    </row>
    <row r="836" spans="1:9" x14ac:dyDescent="0.25">
      <c r="A836" s="1">
        <v>44374</v>
      </c>
      <c r="B836" s="10">
        <f>MONTH(ventas[[#This Row],[Fecha]])</f>
        <v>6</v>
      </c>
      <c r="C836" s="10">
        <f>YEAR(ventas[[#This Row],[Fecha]])</f>
        <v>2021</v>
      </c>
      <c r="D836" t="s">
        <v>19</v>
      </c>
      <c r="E836" t="s">
        <v>11</v>
      </c>
      <c r="F836" t="s">
        <v>12</v>
      </c>
      <c r="G836" s="7">
        <v>27287.260000000002</v>
      </c>
      <c r="H836" s="7">
        <v>14514.5</v>
      </c>
      <c r="I836" s="8">
        <f>ventas[[#This Row],[Ingresos]]-ventas[[#This Row],[Gastos]]</f>
        <v>12772.760000000002</v>
      </c>
    </row>
    <row r="837" spans="1:9" x14ac:dyDescent="0.25">
      <c r="A837" s="1">
        <v>44374</v>
      </c>
      <c r="B837" s="10">
        <f>MONTH(ventas[[#This Row],[Fecha]])</f>
        <v>6</v>
      </c>
      <c r="C837" s="10">
        <f>YEAR(ventas[[#This Row],[Fecha]])</f>
        <v>2021</v>
      </c>
      <c r="D837" t="s">
        <v>19</v>
      </c>
      <c r="E837" t="s">
        <v>20</v>
      </c>
      <c r="F837" t="s">
        <v>17</v>
      </c>
      <c r="G837" s="7">
        <v>42091.365599999997</v>
      </c>
      <c r="H837" s="7">
        <v>36285.659999999996</v>
      </c>
      <c r="I837" s="8">
        <f>ventas[[#This Row],[Ingresos]]-ventas[[#This Row],[Gastos]]</f>
        <v>5805.7056000000011</v>
      </c>
    </row>
    <row r="838" spans="1:9" x14ac:dyDescent="0.25">
      <c r="A838" s="1">
        <v>44374</v>
      </c>
      <c r="B838" s="10">
        <f>MONTH(ventas[[#This Row],[Fecha]])</f>
        <v>6</v>
      </c>
      <c r="C838" s="10">
        <f>YEAR(ventas[[#This Row],[Fecha]])</f>
        <v>2021</v>
      </c>
      <c r="D838" t="s">
        <v>18</v>
      </c>
      <c r="E838" t="s">
        <v>7</v>
      </c>
      <c r="F838" t="s">
        <v>17</v>
      </c>
      <c r="G838" s="7">
        <v>15637.6896</v>
      </c>
      <c r="H838" s="7">
        <v>13637.52</v>
      </c>
      <c r="I838" s="8">
        <f>ventas[[#This Row],[Ingresos]]-ventas[[#This Row],[Gastos]]</f>
        <v>2000.1695999999993</v>
      </c>
    </row>
    <row r="839" spans="1:9" x14ac:dyDescent="0.25">
      <c r="A839" s="1">
        <v>44376</v>
      </c>
      <c r="B839" s="10">
        <f>MONTH(ventas[[#This Row],[Fecha]])</f>
        <v>6</v>
      </c>
      <c r="C839" s="10">
        <f>YEAR(ventas[[#This Row],[Fecha]])</f>
        <v>2021</v>
      </c>
      <c r="D839" t="s">
        <v>13</v>
      </c>
      <c r="E839" t="s">
        <v>7</v>
      </c>
      <c r="F839" t="s">
        <v>10</v>
      </c>
      <c r="G839" s="7">
        <v>7131.9230769230771</v>
      </c>
      <c r="H839" s="7">
        <v>4415</v>
      </c>
      <c r="I839" s="8">
        <f>ventas[[#This Row],[Ingresos]]-ventas[[#This Row],[Gastos]]</f>
        <v>2716.9230769230771</v>
      </c>
    </row>
    <row r="840" spans="1:9" x14ac:dyDescent="0.25">
      <c r="A840" s="1">
        <v>44377</v>
      </c>
      <c r="B840" s="10">
        <f>MONTH(ventas[[#This Row],[Fecha]])</f>
        <v>6</v>
      </c>
      <c r="C840" s="10">
        <f>YEAR(ventas[[#This Row],[Fecha]])</f>
        <v>2021</v>
      </c>
      <c r="D840" t="s">
        <v>16</v>
      </c>
      <c r="E840" t="s">
        <v>11</v>
      </c>
      <c r="F840" t="s">
        <v>10</v>
      </c>
      <c r="G840" s="7">
        <v>112860</v>
      </c>
      <c r="H840" s="7">
        <v>98841.600000000006</v>
      </c>
      <c r="I840" s="8">
        <f>ventas[[#This Row],[Ingresos]]-ventas[[#This Row],[Gastos]]</f>
        <v>14018.399999999994</v>
      </c>
    </row>
    <row r="841" spans="1:9" x14ac:dyDescent="0.25">
      <c r="A841" s="1">
        <v>44379</v>
      </c>
      <c r="B841" s="10">
        <f>MONTH(ventas[[#This Row],[Fecha]])</f>
        <v>7</v>
      </c>
      <c r="C841" s="10">
        <f>YEAR(ventas[[#This Row],[Fecha]])</f>
        <v>2021</v>
      </c>
      <c r="D841" t="s">
        <v>16</v>
      </c>
      <c r="E841" t="s">
        <v>14</v>
      </c>
      <c r="F841" t="s">
        <v>12</v>
      </c>
      <c r="G841" s="7">
        <v>936138</v>
      </c>
      <c r="H841" s="7">
        <v>747760</v>
      </c>
      <c r="I841" s="8">
        <f>ventas[[#This Row],[Ingresos]]-ventas[[#This Row],[Gastos]]</f>
        <v>188378</v>
      </c>
    </row>
    <row r="842" spans="1:9" x14ac:dyDescent="0.25">
      <c r="A842" s="1">
        <v>44379</v>
      </c>
      <c r="B842" s="10">
        <f>MONTH(ventas[[#This Row],[Fecha]])</f>
        <v>7</v>
      </c>
      <c r="C842" s="10">
        <f>YEAR(ventas[[#This Row],[Fecha]])</f>
        <v>2021</v>
      </c>
      <c r="D842" t="s">
        <v>13</v>
      </c>
      <c r="E842" t="s">
        <v>14</v>
      </c>
      <c r="F842" t="s">
        <v>12</v>
      </c>
      <c r="G842" s="7">
        <v>15083.25</v>
      </c>
      <c r="H842" s="7">
        <v>12675</v>
      </c>
      <c r="I842" s="8">
        <f>ventas[[#This Row],[Ingresos]]-ventas[[#This Row],[Gastos]]</f>
        <v>2408.25</v>
      </c>
    </row>
    <row r="843" spans="1:9" x14ac:dyDescent="0.25">
      <c r="A843" s="1">
        <v>44381</v>
      </c>
      <c r="B843" s="10">
        <f>MONTH(ventas[[#This Row],[Fecha]])</f>
        <v>7</v>
      </c>
      <c r="C843" s="10">
        <f>YEAR(ventas[[#This Row],[Fecha]])</f>
        <v>2021</v>
      </c>
      <c r="D843" t="s">
        <v>18</v>
      </c>
      <c r="E843" t="s">
        <v>7</v>
      </c>
      <c r="F843" t="s">
        <v>10</v>
      </c>
      <c r="G843" s="7">
        <v>94668.75</v>
      </c>
      <c r="H843" s="7">
        <v>79560</v>
      </c>
      <c r="I843" s="8">
        <f>ventas[[#This Row],[Ingresos]]-ventas[[#This Row],[Gastos]]</f>
        <v>15108.75</v>
      </c>
    </row>
    <row r="844" spans="1:9" x14ac:dyDescent="0.25">
      <c r="A844" s="1">
        <v>44381</v>
      </c>
      <c r="B844" s="10">
        <f>MONTH(ventas[[#This Row],[Fecha]])</f>
        <v>7</v>
      </c>
      <c r="C844" s="10">
        <f>YEAR(ventas[[#This Row],[Fecha]])</f>
        <v>2021</v>
      </c>
      <c r="D844" t="s">
        <v>16</v>
      </c>
      <c r="E844" t="s">
        <v>14</v>
      </c>
      <c r="F844" t="s">
        <v>12</v>
      </c>
      <c r="G844" s="7">
        <v>201285</v>
      </c>
      <c r="H844" s="7">
        <v>166140</v>
      </c>
      <c r="I844" s="8">
        <f>ventas[[#This Row],[Ingresos]]-ventas[[#This Row],[Gastos]]</f>
        <v>35145</v>
      </c>
    </row>
    <row r="845" spans="1:9" x14ac:dyDescent="0.25">
      <c r="A845" s="1">
        <v>44381</v>
      </c>
      <c r="B845" s="10">
        <f>MONTH(ventas[[#This Row],[Fecha]])</f>
        <v>7</v>
      </c>
      <c r="C845" s="10">
        <f>YEAR(ventas[[#This Row],[Fecha]])</f>
        <v>2021</v>
      </c>
      <c r="D845" t="s">
        <v>13</v>
      </c>
      <c r="E845" t="s">
        <v>20</v>
      </c>
      <c r="F845" t="s">
        <v>12</v>
      </c>
      <c r="G845" s="7">
        <v>19971.599999999999</v>
      </c>
      <c r="H845" s="7">
        <v>11220</v>
      </c>
      <c r="I845" s="8">
        <f>ventas[[#This Row],[Ingresos]]-ventas[[#This Row],[Gastos]]</f>
        <v>8751.5999999999985</v>
      </c>
    </row>
    <row r="846" spans="1:9" x14ac:dyDescent="0.25">
      <c r="A846" s="1">
        <v>44381</v>
      </c>
      <c r="B846" s="10">
        <f>MONTH(ventas[[#This Row],[Fecha]])</f>
        <v>7</v>
      </c>
      <c r="C846" s="10">
        <f>YEAR(ventas[[#This Row],[Fecha]])</f>
        <v>2021</v>
      </c>
      <c r="D846" t="s">
        <v>16</v>
      </c>
      <c r="E846" t="s">
        <v>9</v>
      </c>
      <c r="F846" t="s">
        <v>15</v>
      </c>
      <c r="G846" s="7">
        <v>879784.20000000007</v>
      </c>
      <c r="H846" s="7">
        <v>814615</v>
      </c>
      <c r="I846" s="8">
        <f>ventas[[#This Row],[Ingresos]]-ventas[[#This Row],[Gastos]]</f>
        <v>65169.20000000007</v>
      </c>
    </row>
    <row r="847" spans="1:9" x14ac:dyDescent="0.25">
      <c r="A847" s="1">
        <v>44382</v>
      </c>
      <c r="B847" s="10">
        <f>MONTH(ventas[[#This Row],[Fecha]])</f>
        <v>7</v>
      </c>
      <c r="C847" s="10">
        <f>YEAR(ventas[[#This Row],[Fecha]])</f>
        <v>2021</v>
      </c>
      <c r="D847" t="s">
        <v>16</v>
      </c>
      <c r="E847" t="s">
        <v>11</v>
      </c>
      <c r="F847" t="s">
        <v>8</v>
      </c>
      <c r="G847" s="7">
        <v>13680.859500000002</v>
      </c>
      <c r="H847" s="7">
        <v>9212.7000000000007</v>
      </c>
      <c r="I847" s="8">
        <f>ventas[[#This Row],[Ingresos]]-ventas[[#This Row],[Gastos]]</f>
        <v>4468.1595000000016</v>
      </c>
    </row>
    <row r="848" spans="1:9" x14ac:dyDescent="0.25">
      <c r="A848" s="1">
        <v>44382</v>
      </c>
      <c r="B848" s="10">
        <f>MONTH(ventas[[#This Row],[Fecha]])</f>
        <v>7</v>
      </c>
      <c r="C848" s="10">
        <f>YEAR(ventas[[#This Row],[Fecha]])</f>
        <v>2021</v>
      </c>
      <c r="D848" t="s">
        <v>16</v>
      </c>
      <c r="E848" t="s">
        <v>20</v>
      </c>
      <c r="F848" t="s">
        <v>12</v>
      </c>
      <c r="G848" s="7">
        <v>116463.50100000002</v>
      </c>
      <c r="H848" s="7">
        <v>84028.5</v>
      </c>
      <c r="I848" s="8">
        <f>ventas[[#This Row],[Ingresos]]-ventas[[#This Row],[Gastos]]</f>
        <v>32435.001000000018</v>
      </c>
    </row>
    <row r="849" spans="1:9" x14ac:dyDescent="0.25">
      <c r="A849" s="1">
        <v>44382</v>
      </c>
      <c r="B849" s="10">
        <f>MONTH(ventas[[#This Row],[Fecha]])</f>
        <v>7</v>
      </c>
      <c r="C849" s="10">
        <f>YEAR(ventas[[#This Row],[Fecha]])</f>
        <v>2021</v>
      </c>
      <c r="D849" t="s">
        <v>19</v>
      </c>
      <c r="E849" t="s">
        <v>14</v>
      </c>
      <c r="F849" t="s">
        <v>15</v>
      </c>
      <c r="G849" s="7">
        <v>2662952.16</v>
      </c>
      <c r="H849" s="7">
        <v>2580380</v>
      </c>
      <c r="I849" s="8">
        <f>ventas[[#This Row],[Ingresos]]-ventas[[#This Row],[Gastos]]</f>
        <v>82572.160000000149</v>
      </c>
    </row>
    <row r="850" spans="1:9" x14ac:dyDescent="0.25">
      <c r="A850" s="1">
        <v>44384</v>
      </c>
      <c r="B850" s="10">
        <f>MONTH(ventas[[#This Row],[Fecha]])</f>
        <v>7</v>
      </c>
      <c r="C850" s="10">
        <f>YEAR(ventas[[#This Row],[Fecha]])</f>
        <v>2021</v>
      </c>
      <c r="D850" t="s">
        <v>6</v>
      </c>
      <c r="E850" t="s">
        <v>20</v>
      </c>
      <c r="F850" t="s">
        <v>12</v>
      </c>
      <c r="G850" s="7">
        <v>7388.85</v>
      </c>
      <c r="H850" s="7">
        <v>5675</v>
      </c>
      <c r="I850" s="8">
        <f>ventas[[#This Row],[Ingresos]]-ventas[[#This Row],[Gastos]]</f>
        <v>1713.8500000000004</v>
      </c>
    </row>
    <row r="851" spans="1:9" x14ac:dyDescent="0.25">
      <c r="A851" s="1">
        <v>44384</v>
      </c>
      <c r="B851" s="10">
        <f>MONTH(ventas[[#This Row],[Fecha]])</f>
        <v>7</v>
      </c>
      <c r="C851" s="10">
        <f>YEAR(ventas[[#This Row],[Fecha]])</f>
        <v>2021</v>
      </c>
      <c r="D851" t="s">
        <v>19</v>
      </c>
      <c r="E851" t="s">
        <v>7</v>
      </c>
      <c r="F851" t="s">
        <v>12</v>
      </c>
      <c r="G851" s="7">
        <v>13069.888000000001</v>
      </c>
      <c r="H851" s="7">
        <v>7103.2</v>
      </c>
      <c r="I851" s="8">
        <f>ventas[[#This Row],[Ingresos]]-ventas[[#This Row],[Gastos]]</f>
        <v>5966.688000000001</v>
      </c>
    </row>
    <row r="852" spans="1:9" x14ac:dyDescent="0.25">
      <c r="A852" s="1">
        <v>44384</v>
      </c>
      <c r="B852" s="10">
        <f>MONTH(ventas[[#This Row],[Fecha]])</f>
        <v>7</v>
      </c>
      <c r="C852" s="10">
        <f>YEAR(ventas[[#This Row],[Fecha]])</f>
        <v>2021</v>
      </c>
      <c r="D852" t="s">
        <v>19</v>
      </c>
      <c r="E852" t="s">
        <v>7</v>
      </c>
      <c r="F852" t="s">
        <v>15</v>
      </c>
      <c r="G852" s="7">
        <v>185351.76</v>
      </c>
      <c r="H852" s="7">
        <v>177540</v>
      </c>
      <c r="I852" s="8">
        <f>ventas[[#This Row],[Ingresos]]-ventas[[#This Row],[Gastos]]</f>
        <v>7811.7600000000093</v>
      </c>
    </row>
    <row r="853" spans="1:9" x14ac:dyDescent="0.25">
      <c r="A853" s="1">
        <v>44385</v>
      </c>
      <c r="B853" s="10">
        <f>MONTH(ventas[[#This Row],[Fecha]])</f>
        <v>7</v>
      </c>
      <c r="C853" s="10">
        <f>YEAR(ventas[[#This Row],[Fecha]])</f>
        <v>2021</v>
      </c>
      <c r="D853" t="s">
        <v>6</v>
      </c>
      <c r="E853" t="s">
        <v>11</v>
      </c>
      <c r="F853" t="s">
        <v>10</v>
      </c>
      <c r="G853" s="7">
        <v>385733.65384615381</v>
      </c>
      <c r="H853" s="7">
        <v>327480</v>
      </c>
      <c r="I853" s="8">
        <f>ventas[[#This Row],[Ingresos]]-ventas[[#This Row],[Gastos]]</f>
        <v>58253.653846153815</v>
      </c>
    </row>
    <row r="854" spans="1:9" x14ac:dyDescent="0.25">
      <c r="A854" s="1">
        <v>44385</v>
      </c>
      <c r="B854" s="10">
        <f>MONTH(ventas[[#This Row],[Fecha]])</f>
        <v>7</v>
      </c>
      <c r="C854" s="10">
        <f>YEAR(ventas[[#This Row],[Fecha]])</f>
        <v>2021</v>
      </c>
      <c r="D854" t="s">
        <v>6</v>
      </c>
      <c r="E854" t="s">
        <v>14</v>
      </c>
      <c r="F854" t="s">
        <v>12</v>
      </c>
      <c r="G854" s="7">
        <v>1054900.665</v>
      </c>
      <c r="H854" s="7">
        <v>861143.4</v>
      </c>
      <c r="I854" s="8">
        <f>ventas[[#This Row],[Ingresos]]-ventas[[#This Row],[Gastos]]</f>
        <v>193757.26500000001</v>
      </c>
    </row>
    <row r="855" spans="1:9" x14ac:dyDescent="0.25">
      <c r="A855" s="1">
        <v>44385</v>
      </c>
      <c r="B855" s="10">
        <f>MONTH(ventas[[#This Row],[Fecha]])</f>
        <v>7</v>
      </c>
      <c r="C855" s="10">
        <f>YEAR(ventas[[#This Row],[Fecha]])</f>
        <v>2021</v>
      </c>
      <c r="D855" t="s">
        <v>19</v>
      </c>
      <c r="E855" t="s">
        <v>14</v>
      </c>
      <c r="F855" t="s">
        <v>17</v>
      </c>
      <c r="G855" s="7">
        <v>24719.4</v>
      </c>
      <c r="H855" s="7">
        <v>19935</v>
      </c>
      <c r="I855" s="8">
        <f>ventas[[#This Row],[Ingresos]]-ventas[[#This Row],[Gastos]]</f>
        <v>4784.4000000000015</v>
      </c>
    </row>
    <row r="856" spans="1:9" x14ac:dyDescent="0.25">
      <c r="A856" s="1">
        <v>44386</v>
      </c>
      <c r="B856" s="10">
        <f>MONTH(ventas[[#This Row],[Fecha]])</f>
        <v>7</v>
      </c>
      <c r="C856" s="10">
        <f>YEAR(ventas[[#This Row],[Fecha]])</f>
        <v>2021</v>
      </c>
      <c r="D856" t="s">
        <v>19</v>
      </c>
      <c r="E856" t="s">
        <v>11</v>
      </c>
      <c r="F856" t="s">
        <v>10</v>
      </c>
      <c r="G856" s="7">
        <v>219649.03846153847</v>
      </c>
      <c r="H856" s="7">
        <v>188400</v>
      </c>
      <c r="I856" s="8">
        <f>ventas[[#This Row],[Ingresos]]-ventas[[#This Row],[Gastos]]</f>
        <v>31249.038461538468</v>
      </c>
    </row>
    <row r="857" spans="1:9" x14ac:dyDescent="0.25">
      <c r="A857" s="1">
        <v>44386</v>
      </c>
      <c r="B857" s="10">
        <f>MONTH(ventas[[#This Row],[Fecha]])</f>
        <v>7</v>
      </c>
      <c r="C857" s="10">
        <f>YEAR(ventas[[#This Row],[Fecha]])</f>
        <v>2021</v>
      </c>
      <c r="D857" t="s">
        <v>19</v>
      </c>
      <c r="E857" t="s">
        <v>7</v>
      </c>
      <c r="F857" t="s">
        <v>12</v>
      </c>
      <c r="G857" s="7">
        <v>53257.599999999999</v>
      </c>
      <c r="H857" s="7">
        <v>29920</v>
      </c>
      <c r="I857" s="8">
        <f>ventas[[#This Row],[Ingresos]]-ventas[[#This Row],[Gastos]]</f>
        <v>23337.599999999999</v>
      </c>
    </row>
    <row r="858" spans="1:9" x14ac:dyDescent="0.25">
      <c r="A858" s="1">
        <v>44386</v>
      </c>
      <c r="B858" s="10">
        <f>MONTH(ventas[[#This Row],[Fecha]])</f>
        <v>7</v>
      </c>
      <c r="C858" s="10">
        <f>YEAR(ventas[[#This Row],[Fecha]])</f>
        <v>2021</v>
      </c>
      <c r="D858" t="s">
        <v>16</v>
      </c>
      <c r="E858" t="s">
        <v>11</v>
      </c>
      <c r="F858" t="s">
        <v>15</v>
      </c>
      <c r="G858" s="7">
        <v>87906</v>
      </c>
      <c r="H858" s="7">
        <v>80500</v>
      </c>
      <c r="I858" s="8">
        <f>ventas[[#This Row],[Ingresos]]-ventas[[#This Row],[Gastos]]</f>
        <v>7406</v>
      </c>
    </row>
    <row r="859" spans="1:9" x14ac:dyDescent="0.25">
      <c r="A859" s="1">
        <v>44387</v>
      </c>
      <c r="B859" s="10">
        <f>MONTH(ventas[[#This Row],[Fecha]])</f>
        <v>7</v>
      </c>
      <c r="C859" s="10">
        <f>YEAR(ventas[[#This Row],[Fecha]])</f>
        <v>2021</v>
      </c>
      <c r="D859" t="s">
        <v>13</v>
      </c>
      <c r="E859" t="s">
        <v>7</v>
      </c>
      <c r="F859" t="s">
        <v>8</v>
      </c>
      <c r="G859" s="7">
        <v>37080</v>
      </c>
      <c r="H859" s="7">
        <v>24720</v>
      </c>
      <c r="I859" s="8">
        <f>ventas[[#This Row],[Ingresos]]-ventas[[#This Row],[Gastos]]</f>
        <v>12360</v>
      </c>
    </row>
    <row r="860" spans="1:9" x14ac:dyDescent="0.25">
      <c r="A860" s="1">
        <v>44387</v>
      </c>
      <c r="B860" s="10">
        <f>MONTH(ventas[[#This Row],[Fecha]])</f>
        <v>7</v>
      </c>
      <c r="C860" s="10">
        <f>YEAR(ventas[[#This Row],[Fecha]])</f>
        <v>2021</v>
      </c>
      <c r="D860" t="s">
        <v>16</v>
      </c>
      <c r="E860" t="s">
        <v>11</v>
      </c>
      <c r="F860" t="s">
        <v>17</v>
      </c>
      <c r="G860" s="7">
        <v>25904.340000000004</v>
      </c>
      <c r="H860" s="7">
        <v>21829.5</v>
      </c>
      <c r="I860" s="8">
        <f>ventas[[#This Row],[Ingresos]]-ventas[[#This Row],[Gastos]]</f>
        <v>4074.8400000000038</v>
      </c>
    </row>
    <row r="861" spans="1:9" x14ac:dyDescent="0.25">
      <c r="A861" s="1">
        <v>44388</v>
      </c>
      <c r="B861" s="10">
        <f>MONTH(ventas[[#This Row],[Fecha]])</f>
        <v>7</v>
      </c>
      <c r="C861" s="10">
        <f>YEAR(ventas[[#This Row],[Fecha]])</f>
        <v>2021</v>
      </c>
      <c r="D861" t="s">
        <v>13</v>
      </c>
      <c r="E861" t="s">
        <v>9</v>
      </c>
      <c r="F861" t="s">
        <v>12</v>
      </c>
      <c r="G861" s="7">
        <v>1949582.25</v>
      </c>
      <c r="H861" s="7">
        <v>1462890</v>
      </c>
      <c r="I861" s="8">
        <f>ventas[[#This Row],[Ingresos]]-ventas[[#This Row],[Gastos]]</f>
        <v>486692.25</v>
      </c>
    </row>
    <row r="862" spans="1:9" x14ac:dyDescent="0.25">
      <c r="A862" s="1">
        <v>44390</v>
      </c>
      <c r="B862" s="10">
        <f>MONTH(ventas[[#This Row],[Fecha]])</f>
        <v>7</v>
      </c>
      <c r="C862" s="10">
        <f>YEAR(ventas[[#This Row],[Fecha]])</f>
        <v>2021</v>
      </c>
      <c r="D862" t="s">
        <v>18</v>
      </c>
      <c r="E862" t="s">
        <v>7</v>
      </c>
      <c r="F862" t="s">
        <v>8</v>
      </c>
      <c r="G862" s="7">
        <v>78702.623999999996</v>
      </c>
      <c r="H862" s="7">
        <v>59623.200000000004</v>
      </c>
      <c r="I862" s="8">
        <f>ventas[[#This Row],[Ingresos]]-ventas[[#This Row],[Gastos]]</f>
        <v>19079.423999999992</v>
      </c>
    </row>
    <row r="863" spans="1:9" x14ac:dyDescent="0.25">
      <c r="A863" s="1">
        <v>44390</v>
      </c>
      <c r="B863" s="10">
        <f>MONTH(ventas[[#This Row],[Fecha]])</f>
        <v>7</v>
      </c>
      <c r="C863" s="10">
        <f>YEAR(ventas[[#This Row],[Fecha]])</f>
        <v>2021</v>
      </c>
      <c r="D863" t="s">
        <v>18</v>
      </c>
      <c r="E863" t="s">
        <v>7</v>
      </c>
      <c r="F863" t="s">
        <v>12</v>
      </c>
      <c r="G863" s="7">
        <v>12793.958100000002</v>
      </c>
      <c r="H863" s="7">
        <v>9230.85</v>
      </c>
      <c r="I863" s="8">
        <f>ventas[[#This Row],[Ingresos]]-ventas[[#This Row],[Gastos]]</f>
        <v>3563.1081000000013</v>
      </c>
    </row>
    <row r="864" spans="1:9" x14ac:dyDescent="0.25">
      <c r="A864" s="1">
        <v>44390</v>
      </c>
      <c r="B864" s="10">
        <f>MONTH(ventas[[#This Row],[Fecha]])</f>
        <v>7</v>
      </c>
      <c r="C864" s="10">
        <f>YEAR(ventas[[#This Row],[Fecha]])</f>
        <v>2021</v>
      </c>
      <c r="D864" t="s">
        <v>16</v>
      </c>
      <c r="E864" t="s">
        <v>7</v>
      </c>
      <c r="F864" t="s">
        <v>12</v>
      </c>
      <c r="G864" s="7">
        <v>28942.462500000001</v>
      </c>
      <c r="H864" s="7">
        <v>21761.25</v>
      </c>
      <c r="I864" s="8">
        <f>ventas[[#This Row],[Ingresos]]-ventas[[#This Row],[Gastos]]</f>
        <v>7181.2125000000015</v>
      </c>
    </row>
    <row r="865" spans="1:9" x14ac:dyDescent="0.25">
      <c r="A865" s="1">
        <v>44391</v>
      </c>
      <c r="B865" s="10">
        <f>MONTH(ventas[[#This Row],[Fecha]])</f>
        <v>7</v>
      </c>
      <c r="C865" s="10">
        <f>YEAR(ventas[[#This Row],[Fecha]])</f>
        <v>2021</v>
      </c>
      <c r="D865" t="s">
        <v>13</v>
      </c>
      <c r="E865" t="s">
        <v>14</v>
      </c>
      <c r="F865" t="s">
        <v>8</v>
      </c>
      <c r="G865" s="7">
        <v>29246.400000000001</v>
      </c>
      <c r="H865" s="7">
        <v>20310</v>
      </c>
      <c r="I865" s="8">
        <f>ventas[[#This Row],[Ingresos]]-ventas[[#This Row],[Gastos]]</f>
        <v>8936.4000000000015</v>
      </c>
    </row>
    <row r="866" spans="1:9" x14ac:dyDescent="0.25">
      <c r="A866" s="1">
        <v>44391</v>
      </c>
      <c r="B866" s="10">
        <f>MONTH(ventas[[#This Row],[Fecha]])</f>
        <v>7</v>
      </c>
      <c r="C866" s="10">
        <f>YEAR(ventas[[#This Row],[Fecha]])</f>
        <v>2021</v>
      </c>
      <c r="D866" t="s">
        <v>19</v>
      </c>
      <c r="E866" t="s">
        <v>11</v>
      </c>
      <c r="F866" t="s">
        <v>17</v>
      </c>
      <c r="G866" s="7">
        <v>75202.8</v>
      </c>
      <c r="H866" s="7">
        <v>56402.100000000006</v>
      </c>
      <c r="I866" s="8">
        <f>ventas[[#This Row],[Ingresos]]-ventas[[#This Row],[Gastos]]</f>
        <v>18800.699999999997</v>
      </c>
    </row>
    <row r="867" spans="1:9" x14ac:dyDescent="0.25">
      <c r="A867" s="1">
        <v>44392</v>
      </c>
      <c r="B867" s="10">
        <f>MONTH(ventas[[#This Row],[Fecha]])</f>
        <v>7</v>
      </c>
      <c r="C867" s="10">
        <f>YEAR(ventas[[#This Row],[Fecha]])</f>
        <v>2021</v>
      </c>
      <c r="D867" t="s">
        <v>6</v>
      </c>
      <c r="E867" t="s">
        <v>14</v>
      </c>
      <c r="F867" t="s">
        <v>12</v>
      </c>
      <c r="G867" s="7">
        <v>4301.8500000000004</v>
      </c>
      <c r="H867" s="7">
        <v>3615</v>
      </c>
      <c r="I867" s="8">
        <f>ventas[[#This Row],[Ingresos]]-ventas[[#This Row],[Gastos]]</f>
        <v>686.85000000000036</v>
      </c>
    </row>
    <row r="868" spans="1:9" x14ac:dyDescent="0.25">
      <c r="A868" s="1">
        <v>44392</v>
      </c>
      <c r="B868" s="10">
        <f>MONTH(ventas[[#This Row],[Fecha]])</f>
        <v>7</v>
      </c>
      <c r="C868" s="10">
        <f>YEAR(ventas[[#This Row],[Fecha]])</f>
        <v>2021</v>
      </c>
      <c r="D868" t="s">
        <v>18</v>
      </c>
      <c r="E868" t="s">
        <v>14</v>
      </c>
      <c r="F868" t="s">
        <v>12</v>
      </c>
      <c r="G868" s="7">
        <v>148815.85949999999</v>
      </c>
      <c r="H868" s="7">
        <v>107370.75</v>
      </c>
      <c r="I868" s="8">
        <f>ventas[[#This Row],[Ingresos]]-ventas[[#This Row],[Gastos]]</f>
        <v>41445.109499999991</v>
      </c>
    </row>
    <row r="869" spans="1:9" x14ac:dyDescent="0.25">
      <c r="A869" s="1">
        <v>44394</v>
      </c>
      <c r="B869" s="10">
        <f>MONTH(ventas[[#This Row],[Fecha]])</f>
        <v>7</v>
      </c>
      <c r="C869" s="10">
        <f>YEAR(ventas[[#This Row],[Fecha]])</f>
        <v>2021</v>
      </c>
      <c r="D869" t="s">
        <v>13</v>
      </c>
      <c r="E869" t="s">
        <v>20</v>
      </c>
      <c r="F869" t="s">
        <v>12</v>
      </c>
      <c r="G869" s="7">
        <v>17476.060000000001</v>
      </c>
      <c r="H869" s="7">
        <v>14515</v>
      </c>
      <c r="I869" s="8">
        <f>ventas[[#This Row],[Ingresos]]-ventas[[#This Row],[Gastos]]</f>
        <v>2961.0600000000013</v>
      </c>
    </row>
    <row r="870" spans="1:9" x14ac:dyDescent="0.25">
      <c r="A870" s="1">
        <v>44396</v>
      </c>
      <c r="B870" s="10">
        <f>MONTH(ventas[[#This Row],[Fecha]])</f>
        <v>7</v>
      </c>
      <c r="C870" s="10">
        <f>YEAR(ventas[[#This Row],[Fecha]])</f>
        <v>2021</v>
      </c>
      <c r="D870" t="s">
        <v>6</v>
      </c>
      <c r="E870" t="s">
        <v>7</v>
      </c>
      <c r="F870" t="s">
        <v>12</v>
      </c>
      <c r="G870" s="7">
        <v>13027.2</v>
      </c>
      <c r="H870" s="7">
        <v>7080</v>
      </c>
      <c r="I870" s="8">
        <f>ventas[[#This Row],[Ingresos]]-ventas[[#This Row],[Gastos]]</f>
        <v>5947.2000000000007</v>
      </c>
    </row>
    <row r="871" spans="1:9" x14ac:dyDescent="0.25">
      <c r="A871" s="1">
        <v>44398</v>
      </c>
      <c r="B871" s="10">
        <f>MONTH(ventas[[#This Row],[Fecha]])</f>
        <v>7</v>
      </c>
      <c r="C871" s="10">
        <f>YEAR(ventas[[#This Row],[Fecha]])</f>
        <v>2021</v>
      </c>
      <c r="D871" t="s">
        <v>19</v>
      </c>
      <c r="E871" t="s">
        <v>20</v>
      </c>
      <c r="F871" t="s">
        <v>10</v>
      </c>
      <c r="G871" s="7">
        <v>406269.23076923075</v>
      </c>
      <c r="H871" s="7">
        <v>261560</v>
      </c>
      <c r="I871" s="8">
        <f>ventas[[#This Row],[Ingresos]]-ventas[[#This Row],[Gastos]]</f>
        <v>144709.23076923075</v>
      </c>
    </row>
    <row r="872" spans="1:9" x14ac:dyDescent="0.25">
      <c r="A872" s="1">
        <v>44398</v>
      </c>
      <c r="B872" s="10">
        <f>MONTH(ventas[[#This Row],[Fecha]])</f>
        <v>7</v>
      </c>
      <c r="C872" s="10">
        <f>YEAR(ventas[[#This Row],[Fecha]])</f>
        <v>2021</v>
      </c>
      <c r="D872" t="s">
        <v>16</v>
      </c>
      <c r="E872" t="s">
        <v>11</v>
      </c>
      <c r="F872" t="s">
        <v>10</v>
      </c>
      <c r="G872" s="7">
        <v>5109.542307692308</v>
      </c>
      <c r="H872" s="7">
        <v>3195</v>
      </c>
      <c r="I872" s="8">
        <f>ventas[[#This Row],[Ingresos]]-ventas[[#This Row],[Gastos]]</f>
        <v>1914.542307692308</v>
      </c>
    </row>
    <row r="873" spans="1:9" x14ac:dyDescent="0.25">
      <c r="A873" s="1">
        <v>44398</v>
      </c>
      <c r="B873" s="10">
        <f>MONTH(ventas[[#This Row],[Fecha]])</f>
        <v>7</v>
      </c>
      <c r="C873" s="10">
        <f>YEAR(ventas[[#This Row],[Fecha]])</f>
        <v>2021</v>
      </c>
      <c r="D873" t="s">
        <v>13</v>
      </c>
      <c r="E873" t="s">
        <v>9</v>
      </c>
      <c r="F873" t="s">
        <v>10</v>
      </c>
      <c r="G873" s="7">
        <v>483767.30769230769</v>
      </c>
      <c r="H873" s="7">
        <v>314600</v>
      </c>
      <c r="I873" s="8">
        <f>ventas[[#This Row],[Ingresos]]-ventas[[#This Row],[Gastos]]</f>
        <v>169167.30769230769</v>
      </c>
    </row>
    <row r="874" spans="1:9" x14ac:dyDescent="0.25">
      <c r="A874" s="1">
        <v>44399</v>
      </c>
      <c r="B874" s="10">
        <f>MONTH(ventas[[#This Row],[Fecha]])</f>
        <v>7</v>
      </c>
      <c r="C874" s="10">
        <f>YEAR(ventas[[#This Row],[Fecha]])</f>
        <v>2021</v>
      </c>
      <c r="D874" t="s">
        <v>16</v>
      </c>
      <c r="E874" t="s">
        <v>20</v>
      </c>
      <c r="F874" t="s">
        <v>12</v>
      </c>
      <c r="G874" s="7">
        <v>10985.770600000002</v>
      </c>
      <c r="H874" s="7">
        <v>8347.85</v>
      </c>
      <c r="I874" s="8">
        <f>ventas[[#This Row],[Ingresos]]-ventas[[#This Row],[Gastos]]</f>
        <v>2637.9206000000013</v>
      </c>
    </row>
    <row r="875" spans="1:9" x14ac:dyDescent="0.25">
      <c r="A875" s="1">
        <v>44400</v>
      </c>
      <c r="B875" s="10">
        <f>MONTH(ventas[[#This Row],[Fecha]])</f>
        <v>7</v>
      </c>
      <c r="C875" s="10">
        <f>YEAR(ventas[[#This Row],[Fecha]])</f>
        <v>2021</v>
      </c>
      <c r="D875" t="s">
        <v>16</v>
      </c>
      <c r="E875" t="s">
        <v>9</v>
      </c>
      <c r="F875" t="s">
        <v>8</v>
      </c>
      <c r="G875" s="7">
        <v>34095.599999999999</v>
      </c>
      <c r="H875" s="7">
        <v>22960</v>
      </c>
      <c r="I875" s="8">
        <f>ventas[[#This Row],[Ingresos]]-ventas[[#This Row],[Gastos]]</f>
        <v>11135.599999999999</v>
      </c>
    </row>
    <row r="876" spans="1:9" x14ac:dyDescent="0.25">
      <c r="A876" s="1">
        <v>44400</v>
      </c>
      <c r="B876" s="10">
        <f>MONTH(ventas[[#This Row],[Fecha]])</f>
        <v>7</v>
      </c>
      <c r="C876" s="10">
        <f>YEAR(ventas[[#This Row],[Fecha]])</f>
        <v>2021</v>
      </c>
      <c r="D876" t="s">
        <v>19</v>
      </c>
      <c r="E876" t="s">
        <v>14</v>
      </c>
      <c r="F876" t="s">
        <v>15</v>
      </c>
      <c r="G876" s="7">
        <v>725907</v>
      </c>
      <c r="H876" s="7">
        <v>664750</v>
      </c>
      <c r="I876" s="8">
        <f>ventas[[#This Row],[Ingresos]]-ventas[[#This Row],[Gastos]]</f>
        <v>61157</v>
      </c>
    </row>
    <row r="877" spans="1:9" x14ac:dyDescent="0.25">
      <c r="A877" s="1">
        <v>44400</v>
      </c>
      <c r="B877" s="10">
        <f>MONTH(ventas[[#This Row],[Fecha]])</f>
        <v>7</v>
      </c>
      <c r="C877" s="10">
        <f>YEAR(ventas[[#This Row],[Fecha]])</f>
        <v>2021</v>
      </c>
      <c r="D877" t="s">
        <v>13</v>
      </c>
      <c r="E877" t="s">
        <v>14</v>
      </c>
      <c r="F877" t="s">
        <v>17</v>
      </c>
      <c r="G877" s="7">
        <v>21502.641600000003</v>
      </c>
      <c r="H877" s="7">
        <v>18536.760000000002</v>
      </c>
      <c r="I877" s="8">
        <f>ventas[[#This Row],[Ingresos]]-ventas[[#This Row],[Gastos]]</f>
        <v>2965.8816000000006</v>
      </c>
    </row>
    <row r="878" spans="1:9" x14ac:dyDescent="0.25">
      <c r="A878" s="1">
        <v>44401</v>
      </c>
      <c r="B878" s="10">
        <f>MONTH(ventas[[#This Row],[Fecha]])</f>
        <v>7</v>
      </c>
      <c r="C878" s="10">
        <f>YEAR(ventas[[#This Row],[Fecha]])</f>
        <v>2021</v>
      </c>
      <c r="D878" t="s">
        <v>19</v>
      </c>
      <c r="E878" t="s">
        <v>11</v>
      </c>
      <c r="F878" t="s">
        <v>12</v>
      </c>
      <c r="G878" s="7">
        <v>11868</v>
      </c>
      <c r="H878" s="7">
        <v>6450</v>
      </c>
      <c r="I878" s="8">
        <f>ventas[[#This Row],[Ingresos]]-ventas[[#This Row],[Gastos]]</f>
        <v>5418</v>
      </c>
    </row>
    <row r="879" spans="1:9" x14ac:dyDescent="0.25">
      <c r="A879" s="1">
        <v>44402</v>
      </c>
      <c r="B879" s="10">
        <f>MONTH(ventas[[#This Row],[Fecha]])</f>
        <v>7</v>
      </c>
      <c r="C879" s="10">
        <f>YEAR(ventas[[#This Row],[Fecha]])</f>
        <v>2021</v>
      </c>
      <c r="D879" t="s">
        <v>18</v>
      </c>
      <c r="E879" t="s">
        <v>14</v>
      </c>
      <c r="F879" t="s">
        <v>12</v>
      </c>
      <c r="G879" s="7">
        <v>299171.25</v>
      </c>
      <c r="H879" s="7">
        <v>255450</v>
      </c>
      <c r="I879" s="8">
        <f>ventas[[#This Row],[Ingresos]]-ventas[[#This Row],[Gastos]]</f>
        <v>43721.25</v>
      </c>
    </row>
    <row r="880" spans="1:9" x14ac:dyDescent="0.25">
      <c r="A880" s="1">
        <v>44402</v>
      </c>
      <c r="B880" s="10">
        <f>MONTH(ventas[[#This Row],[Fecha]])</f>
        <v>7</v>
      </c>
      <c r="C880" s="10">
        <f>YEAR(ventas[[#This Row],[Fecha]])</f>
        <v>2021</v>
      </c>
      <c r="D880" t="s">
        <v>6</v>
      </c>
      <c r="E880" t="s">
        <v>14</v>
      </c>
      <c r="F880" t="s">
        <v>12</v>
      </c>
      <c r="G880" s="7">
        <v>210700</v>
      </c>
      <c r="H880" s="7">
        <v>182000</v>
      </c>
      <c r="I880" s="8">
        <f>ventas[[#This Row],[Ingresos]]-ventas[[#This Row],[Gastos]]</f>
        <v>28700</v>
      </c>
    </row>
    <row r="881" spans="1:9" x14ac:dyDescent="0.25">
      <c r="A881" s="1">
        <v>44402</v>
      </c>
      <c r="B881" s="10">
        <f>MONTH(ventas[[#This Row],[Fecha]])</f>
        <v>7</v>
      </c>
      <c r="C881" s="10">
        <f>YEAR(ventas[[#This Row],[Fecha]])</f>
        <v>2021</v>
      </c>
      <c r="D881" t="s">
        <v>18</v>
      </c>
      <c r="E881" t="s">
        <v>20</v>
      </c>
      <c r="F881" t="s">
        <v>12</v>
      </c>
      <c r="G881" s="7">
        <v>865769.625</v>
      </c>
      <c r="H881" s="7">
        <v>756639</v>
      </c>
      <c r="I881" s="8">
        <f>ventas[[#This Row],[Ingresos]]-ventas[[#This Row],[Gastos]]</f>
        <v>109130.625</v>
      </c>
    </row>
    <row r="882" spans="1:9" x14ac:dyDescent="0.25">
      <c r="A882" s="1">
        <v>44403</v>
      </c>
      <c r="B882" s="10">
        <f>MONTH(ventas[[#This Row],[Fecha]])</f>
        <v>7</v>
      </c>
      <c r="C882" s="10">
        <f>YEAR(ventas[[#This Row],[Fecha]])</f>
        <v>2021</v>
      </c>
      <c r="D882" t="s">
        <v>18</v>
      </c>
      <c r="E882" t="s">
        <v>14</v>
      </c>
      <c r="F882" t="s">
        <v>17</v>
      </c>
      <c r="G882" s="7">
        <v>49405.514400000007</v>
      </c>
      <c r="H882" s="7">
        <v>38200.14</v>
      </c>
      <c r="I882" s="8">
        <f>ventas[[#This Row],[Ingresos]]-ventas[[#This Row],[Gastos]]</f>
        <v>11205.374400000008</v>
      </c>
    </row>
    <row r="883" spans="1:9" x14ac:dyDescent="0.25">
      <c r="A883" s="1">
        <v>44404</v>
      </c>
      <c r="B883" s="10">
        <f>MONTH(ventas[[#This Row],[Fecha]])</f>
        <v>7</v>
      </c>
      <c r="C883" s="10">
        <f>YEAR(ventas[[#This Row],[Fecha]])</f>
        <v>2021</v>
      </c>
      <c r="D883" t="s">
        <v>18</v>
      </c>
      <c r="E883" t="s">
        <v>14</v>
      </c>
      <c r="F883" t="s">
        <v>12</v>
      </c>
      <c r="G883" s="7">
        <v>2681229.6</v>
      </c>
      <c r="H883" s="7">
        <v>2213078.4</v>
      </c>
      <c r="I883" s="8">
        <f>ventas[[#This Row],[Ingresos]]-ventas[[#This Row],[Gastos]]</f>
        <v>468151.20000000019</v>
      </c>
    </row>
    <row r="884" spans="1:9" x14ac:dyDescent="0.25">
      <c r="A884" s="1">
        <v>44404</v>
      </c>
      <c r="B884" s="10">
        <f>MONTH(ventas[[#This Row],[Fecha]])</f>
        <v>7</v>
      </c>
      <c r="C884" s="10">
        <f>YEAR(ventas[[#This Row],[Fecha]])</f>
        <v>2021</v>
      </c>
      <c r="D884" t="s">
        <v>6</v>
      </c>
      <c r="E884" t="s">
        <v>11</v>
      </c>
      <c r="F884" t="s">
        <v>15</v>
      </c>
      <c r="G884" s="7">
        <v>1612071.24</v>
      </c>
      <c r="H884" s="7">
        <v>1509430</v>
      </c>
      <c r="I884" s="8">
        <f>ventas[[#This Row],[Ingresos]]-ventas[[#This Row],[Gastos]]</f>
        <v>102641.23999999999</v>
      </c>
    </row>
    <row r="885" spans="1:9" x14ac:dyDescent="0.25">
      <c r="A885" s="1">
        <v>44405</v>
      </c>
      <c r="B885" s="10">
        <f>MONTH(ventas[[#This Row],[Fecha]])</f>
        <v>7</v>
      </c>
      <c r="C885" s="10">
        <f>YEAR(ventas[[#This Row],[Fecha]])</f>
        <v>2021</v>
      </c>
      <c r="D885" t="s">
        <v>18</v>
      </c>
      <c r="E885" t="s">
        <v>20</v>
      </c>
      <c r="F885" t="s">
        <v>17</v>
      </c>
      <c r="G885" s="7">
        <v>37319.040000000001</v>
      </c>
      <c r="H885" s="7">
        <v>27989.279999999999</v>
      </c>
      <c r="I885" s="8">
        <f>ventas[[#This Row],[Ingresos]]-ventas[[#This Row],[Gastos]]</f>
        <v>9329.760000000002</v>
      </c>
    </row>
    <row r="886" spans="1:9" x14ac:dyDescent="0.25">
      <c r="A886" s="1">
        <v>44406</v>
      </c>
      <c r="B886" s="10">
        <f>MONTH(ventas[[#This Row],[Fecha]])</f>
        <v>7</v>
      </c>
      <c r="C886" s="10">
        <f>YEAR(ventas[[#This Row],[Fecha]])</f>
        <v>2021</v>
      </c>
      <c r="D886" t="s">
        <v>18</v>
      </c>
      <c r="E886" t="s">
        <v>11</v>
      </c>
      <c r="F886" t="s">
        <v>12</v>
      </c>
      <c r="G886" s="7">
        <v>18721.080000000002</v>
      </c>
      <c r="H886" s="7">
        <v>14535</v>
      </c>
      <c r="I886" s="8">
        <f>ventas[[#This Row],[Ingresos]]-ventas[[#This Row],[Gastos]]</f>
        <v>4186.0800000000017</v>
      </c>
    </row>
    <row r="887" spans="1:9" x14ac:dyDescent="0.25">
      <c r="A887" s="1">
        <v>44408</v>
      </c>
      <c r="B887" s="10">
        <f>MONTH(ventas[[#This Row],[Fecha]])</f>
        <v>7</v>
      </c>
      <c r="C887" s="10">
        <f>YEAR(ventas[[#This Row],[Fecha]])</f>
        <v>2021</v>
      </c>
      <c r="D887" t="s">
        <v>13</v>
      </c>
      <c r="E887" t="s">
        <v>9</v>
      </c>
      <c r="F887" t="s">
        <v>8</v>
      </c>
      <c r="G887" s="7">
        <v>113456.04300000001</v>
      </c>
      <c r="H887" s="7">
        <v>84985.8</v>
      </c>
      <c r="I887" s="8">
        <f>ventas[[#This Row],[Ingresos]]-ventas[[#This Row],[Gastos]]</f>
        <v>28470.243000000002</v>
      </c>
    </row>
    <row r="888" spans="1:9" x14ac:dyDescent="0.25">
      <c r="A888" s="1">
        <v>44408</v>
      </c>
      <c r="B888" s="10">
        <f>MONTH(ventas[[#This Row],[Fecha]])</f>
        <v>7</v>
      </c>
      <c r="C888" s="10">
        <f>YEAR(ventas[[#This Row],[Fecha]])</f>
        <v>2021</v>
      </c>
      <c r="D888" t="s">
        <v>6</v>
      </c>
      <c r="E888" t="s">
        <v>20</v>
      </c>
      <c r="F888" t="s">
        <v>17</v>
      </c>
      <c r="G888" s="7">
        <v>25932.720000000001</v>
      </c>
      <c r="H888" s="7">
        <v>20691</v>
      </c>
      <c r="I888" s="8">
        <f>ventas[[#This Row],[Ingresos]]-ventas[[#This Row],[Gastos]]</f>
        <v>5241.7200000000012</v>
      </c>
    </row>
    <row r="889" spans="1:9" x14ac:dyDescent="0.25">
      <c r="A889" s="1">
        <v>44409</v>
      </c>
      <c r="B889" s="10">
        <f>MONTH(ventas[[#This Row],[Fecha]])</f>
        <v>8</v>
      </c>
      <c r="C889" s="10">
        <f>YEAR(ventas[[#This Row],[Fecha]])</f>
        <v>2021</v>
      </c>
      <c r="D889" t="s">
        <v>16</v>
      </c>
      <c r="E889" t="s">
        <v>9</v>
      </c>
      <c r="F889" t="s">
        <v>8</v>
      </c>
      <c r="G889" s="7">
        <v>16748.55</v>
      </c>
      <c r="H889" s="7">
        <v>12270</v>
      </c>
      <c r="I889" s="8">
        <f>ventas[[#This Row],[Ingresos]]-ventas[[#This Row],[Gastos]]</f>
        <v>4478.5499999999993</v>
      </c>
    </row>
    <row r="890" spans="1:9" x14ac:dyDescent="0.25">
      <c r="A890" s="1">
        <v>44411</v>
      </c>
      <c r="B890" s="10">
        <f>MONTH(ventas[[#This Row],[Fecha]])</f>
        <v>8</v>
      </c>
      <c r="C890" s="10">
        <f>YEAR(ventas[[#This Row],[Fecha]])</f>
        <v>2021</v>
      </c>
      <c r="D890" t="s">
        <v>6</v>
      </c>
      <c r="E890" t="s">
        <v>7</v>
      </c>
      <c r="F890" t="s">
        <v>15</v>
      </c>
      <c r="G890" s="7">
        <v>3056936.4</v>
      </c>
      <c r="H890" s="7">
        <v>2710050</v>
      </c>
      <c r="I890" s="8">
        <f>ventas[[#This Row],[Ingresos]]-ventas[[#This Row],[Gastos]]</f>
        <v>346886.39999999991</v>
      </c>
    </row>
    <row r="891" spans="1:9" x14ac:dyDescent="0.25">
      <c r="A891" s="1">
        <v>44412</v>
      </c>
      <c r="B891" s="10">
        <f>MONTH(ventas[[#This Row],[Fecha]])</f>
        <v>8</v>
      </c>
      <c r="C891" s="10">
        <f>YEAR(ventas[[#This Row],[Fecha]])</f>
        <v>2021</v>
      </c>
      <c r="D891" t="s">
        <v>6</v>
      </c>
      <c r="E891" t="s">
        <v>7</v>
      </c>
      <c r="F891" t="s">
        <v>8</v>
      </c>
      <c r="G891" s="7">
        <v>20826</v>
      </c>
      <c r="H891" s="7">
        <v>15600</v>
      </c>
      <c r="I891" s="8">
        <f>ventas[[#This Row],[Ingresos]]-ventas[[#This Row],[Gastos]]</f>
        <v>5226</v>
      </c>
    </row>
    <row r="892" spans="1:9" x14ac:dyDescent="0.25">
      <c r="A892" s="1">
        <v>44412</v>
      </c>
      <c r="B892" s="10">
        <f>MONTH(ventas[[#This Row],[Fecha]])</f>
        <v>8</v>
      </c>
      <c r="C892" s="10">
        <f>YEAR(ventas[[#This Row],[Fecha]])</f>
        <v>2021</v>
      </c>
      <c r="D892" t="s">
        <v>6</v>
      </c>
      <c r="E892" t="s">
        <v>7</v>
      </c>
      <c r="F892" t="s">
        <v>12</v>
      </c>
      <c r="G892" s="7">
        <v>178549.30799999996</v>
      </c>
      <c r="H892" s="7">
        <v>100308.6</v>
      </c>
      <c r="I892" s="8">
        <f>ventas[[#This Row],[Ingresos]]-ventas[[#This Row],[Gastos]]</f>
        <v>78240.707999999955</v>
      </c>
    </row>
    <row r="893" spans="1:9" x14ac:dyDescent="0.25">
      <c r="A893" s="1">
        <v>44412</v>
      </c>
      <c r="B893" s="10">
        <f>MONTH(ventas[[#This Row],[Fecha]])</f>
        <v>8</v>
      </c>
      <c r="C893" s="10">
        <f>YEAR(ventas[[#This Row],[Fecha]])</f>
        <v>2021</v>
      </c>
      <c r="D893" t="s">
        <v>16</v>
      </c>
      <c r="E893" t="s">
        <v>20</v>
      </c>
      <c r="F893" t="s">
        <v>12</v>
      </c>
      <c r="G893" s="7">
        <v>3792.2990000000004</v>
      </c>
      <c r="H893" s="7">
        <v>3149.75</v>
      </c>
      <c r="I893" s="8">
        <f>ventas[[#This Row],[Ingresos]]-ventas[[#This Row],[Gastos]]</f>
        <v>642.54900000000043</v>
      </c>
    </row>
    <row r="894" spans="1:9" x14ac:dyDescent="0.25">
      <c r="A894" s="1">
        <v>44412</v>
      </c>
      <c r="B894" s="10">
        <f>MONTH(ventas[[#This Row],[Fecha]])</f>
        <v>8</v>
      </c>
      <c r="C894" s="10">
        <f>YEAR(ventas[[#This Row],[Fecha]])</f>
        <v>2021</v>
      </c>
      <c r="D894" t="s">
        <v>19</v>
      </c>
      <c r="E894" t="s">
        <v>20</v>
      </c>
      <c r="F894" t="s">
        <v>15</v>
      </c>
      <c r="G894" s="7">
        <v>407376</v>
      </c>
      <c r="H894" s="7">
        <v>353625</v>
      </c>
      <c r="I894" s="8">
        <f>ventas[[#This Row],[Ingresos]]-ventas[[#This Row],[Gastos]]</f>
        <v>53751</v>
      </c>
    </row>
    <row r="895" spans="1:9" x14ac:dyDescent="0.25">
      <c r="A895" s="1">
        <v>44412</v>
      </c>
      <c r="B895" s="10">
        <f>MONTH(ventas[[#This Row],[Fecha]])</f>
        <v>8</v>
      </c>
      <c r="C895" s="10">
        <f>YEAR(ventas[[#This Row],[Fecha]])</f>
        <v>2021</v>
      </c>
      <c r="D895" t="s">
        <v>18</v>
      </c>
      <c r="E895" t="s">
        <v>14</v>
      </c>
      <c r="F895" t="s">
        <v>15</v>
      </c>
      <c r="G895" s="7">
        <v>263185.8</v>
      </c>
      <c r="H895" s="7">
        <v>255025</v>
      </c>
      <c r="I895" s="8">
        <f>ventas[[#This Row],[Ingresos]]-ventas[[#This Row],[Gastos]]</f>
        <v>8160.7999999999884</v>
      </c>
    </row>
    <row r="896" spans="1:9" x14ac:dyDescent="0.25">
      <c r="A896" s="1">
        <v>44413</v>
      </c>
      <c r="B896" s="10">
        <f>MONTH(ventas[[#This Row],[Fecha]])</f>
        <v>8</v>
      </c>
      <c r="C896" s="10">
        <f>YEAR(ventas[[#This Row],[Fecha]])</f>
        <v>2021</v>
      </c>
      <c r="D896" t="s">
        <v>18</v>
      </c>
      <c r="E896" t="s">
        <v>9</v>
      </c>
      <c r="F896" t="s">
        <v>12</v>
      </c>
      <c r="G896" s="7">
        <v>34603.836750000002</v>
      </c>
      <c r="H896" s="7">
        <v>28410.375</v>
      </c>
      <c r="I896" s="8">
        <f>ventas[[#This Row],[Ingresos]]-ventas[[#This Row],[Gastos]]</f>
        <v>6193.4617500000022</v>
      </c>
    </row>
    <row r="897" spans="1:9" x14ac:dyDescent="0.25">
      <c r="A897" s="1">
        <v>44414</v>
      </c>
      <c r="B897" s="10">
        <f>MONTH(ventas[[#This Row],[Fecha]])</f>
        <v>8</v>
      </c>
      <c r="C897" s="10">
        <f>YEAR(ventas[[#This Row],[Fecha]])</f>
        <v>2021</v>
      </c>
      <c r="D897" t="s">
        <v>16</v>
      </c>
      <c r="E897" t="s">
        <v>20</v>
      </c>
      <c r="F897" t="s">
        <v>12</v>
      </c>
      <c r="G897" s="7">
        <v>3693.76</v>
      </c>
      <c r="H897" s="7">
        <v>2720</v>
      </c>
      <c r="I897" s="8">
        <f>ventas[[#This Row],[Ingresos]]-ventas[[#This Row],[Gastos]]</f>
        <v>973.76000000000022</v>
      </c>
    </row>
    <row r="898" spans="1:9" x14ac:dyDescent="0.25">
      <c r="A898" s="1">
        <v>44414</v>
      </c>
      <c r="B898" s="10">
        <f>MONTH(ventas[[#This Row],[Fecha]])</f>
        <v>8</v>
      </c>
      <c r="C898" s="10">
        <f>YEAR(ventas[[#This Row],[Fecha]])</f>
        <v>2021</v>
      </c>
      <c r="D898" t="s">
        <v>19</v>
      </c>
      <c r="E898" t="s">
        <v>14</v>
      </c>
      <c r="F898" t="s">
        <v>12</v>
      </c>
      <c r="G898" s="7">
        <v>93767.207999999984</v>
      </c>
      <c r="H898" s="7">
        <v>53889.200000000004</v>
      </c>
      <c r="I898" s="8">
        <f>ventas[[#This Row],[Ingresos]]-ventas[[#This Row],[Gastos]]</f>
        <v>39878.00799999998</v>
      </c>
    </row>
    <row r="899" spans="1:9" x14ac:dyDescent="0.25">
      <c r="A899" s="1">
        <v>44415</v>
      </c>
      <c r="B899" s="10">
        <f>MONTH(ventas[[#This Row],[Fecha]])</f>
        <v>8</v>
      </c>
      <c r="C899" s="10">
        <f>YEAR(ventas[[#This Row],[Fecha]])</f>
        <v>2021</v>
      </c>
      <c r="D899" t="s">
        <v>6</v>
      </c>
      <c r="E899" t="s">
        <v>7</v>
      </c>
      <c r="F899" t="s">
        <v>17</v>
      </c>
      <c r="G899" s="7">
        <v>5809.6895999999997</v>
      </c>
      <c r="H899" s="7">
        <v>4736.16</v>
      </c>
      <c r="I899" s="8">
        <f>ventas[[#This Row],[Ingresos]]-ventas[[#This Row],[Gastos]]</f>
        <v>1073.5295999999998</v>
      </c>
    </row>
    <row r="900" spans="1:9" x14ac:dyDescent="0.25">
      <c r="A900" s="1">
        <v>44415</v>
      </c>
      <c r="B900" s="10">
        <f>MONTH(ventas[[#This Row],[Fecha]])</f>
        <v>8</v>
      </c>
      <c r="C900" s="10">
        <f>YEAR(ventas[[#This Row],[Fecha]])</f>
        <v>2021</v>
      </c>
      <c r="D900" t="s">
        <v>16</v>
      </c>
      <c r="E900" t="s">
        <v>9</v>
      </c>
      <c r="F900" t="s">
        <v>17</v>
      </c>
      <c r="G900" s="7">
        <v>10619.5512</v>
      </c>
      <c r="H900" s="7">
        <v>8949.06</v>
      </c>
      <c r="I900" s="8">
        <f>ventas[[#This Row],[Ingresos]]-ventas[[#This Row],[Gastos]]</f>
        <v>1670.4912000000004</v>
      </c>
    </row>
    <row r="901" spans="1:9" x14ac:dyDescent="0.25">
      <c r="A901" s="1">
        <v>44416</v>
      </c>
      <c r="B901" s="10">
        <f>MONTH(ventas[[#This Row],[Fecha]])</f>
        <v>8</v>
      </c>
      <c r="C901" s="10">
        <f>YEAR(ventas[[#This Row],[Fecha]])</f>
        <v>2021</v>
      </c>
      <c r="D901" t="s">
        <v>13</v>
      </c>
      <c r="E901" t="s">
        <v>7</v>
      </c>
      <c r="F901" t="s">
        <v>10</v>
      </c>
      <c r="G901" s="7">
        <v>115106.25</v>
      </c>
      <c r="H901" s="7">
        <v>105240</v>
      </c>
      <c r="I901" s="8">
        <f>ventas[[#This Row],[Ingresos]]-ventas[[#This Row],[Gastos]]</f>
        <v>9866.25</v>
      </c>
    </row>
    <row r="902" spans="1:9" x14ac:dyDescent="0.25">
      <c r="A902" s="1">
        <v>44416</v>
      </c>
      <c r="B902" s="10">
        <f>MONTH(ventas[[#This Row],[Fecha]])</f>
        <v>8</v>
      </c>
      <c r="C902" s="10">
        <f>YEAR(ventas[[#This Row],[Fecha]])</f>
        <v>2021</v>
      </c>
      <c r="D902" t="s">
        <v>13</v>
      </c>
      <c r="E902" t="s">
        <v>11</v>
      </c>
      <c r="F902" t="s">
        <v>12</v>
      </c>
      <c r="G902" s="7">
        <v>769814.5</v>
      </c>
      <c r="H902" s="7">
        <v>628420</v>
      </c>
      <c r="I902" s="8">
        <f>ventas[[#This Row],[Ingresos]]-ventas[[#This Row],[Gastos]]</f>
        <v>141394.5</v>
      </c>
    </row>
    <row r="903" spans="1:9" x14ac:dyDescent="0.25">
      <c r="A903" s="1">
        <v>44417</v>
      </c>
      <c r="B903" s="10">
        <f>MONTH(ventas[[#This Row],[Fecha]])</f>
        <v>8</v>
      </c>
      <c r="C903" s="10">
        <f>YEAR(ventas[[#This Row],[Fecha]])</f>
        <v>2021</v>
      </c>
      <c r="D903" t="s">
        <v>13</v>
      </c>
      <c r="E903" t="s">
        <v>20</v>
      </c>
      <c r="F903" t="s">
        <v>8</v>
      </c>
      <c r="G903" s="7">
        <v>8744.25</v>
      </c>
      <c r="H903" s="7">
        <v>6550</v>
      </c>
      <c r="I903" s="8">
        <f>ventas[[#This Row],[Ingresos]]-ventas[[#This Row],[Gastos]]</f>
        <v>2194.25</v>
      </c>
    </row>
    <row r="904" spans="1:9" x14ac:dyDescent="0.25">
      <c r="A904" s="1">
        <v>44417</v>
      </c>
      <c r="B904" s="10">
        <f>MONTH(ventas[[#This Row],[Fecha]])</f>
        <v>8</v>
      </c>
      <c r="C904" s="10">
        <f>YEAR(ventas[[#This Row],[Fecha]])</f>
        <v>2021</v>
      </c>
      <c r="D904" t="s">
        <v>19</v>
      </c>
      <c r="E904" t="s">
        <v>7</v>
      </c>
      <c r="F904" t="s">
        <v>10</v>
      </c>
      <c r="G904" s="7">
        <v>335336.53846153844</v>
      </c>
      <c r="H904" s="7">
        <v>300000</v>
      </c>
      <c r="I904" s="8">
        <f>ventas[[#This Row],[Ingresos]]-ventas[[#This Row],[Gastos]]</f>
        <v>35336.538461538439</v>
      </c>
    </row>
    <row r="905" spans="1:9" x14ac:dyDescent="0.25">
      <c r="A905" s="1">
        <v>44417</v>
      </c>
      <c r="B905" s="10">
        <f>MONTH(ventas[[#This Row],[Fecha]])</f>
        <v>8</v>
      </c>
      <c r="C905" s="10">
        <f>YEAR(ventas[[#This Row],[Fecha]])</f>
        <v>2021</v>
      </c>
      <c r="D905" t="s">
        <v>6</v>
      </c>
      <c r="E905" t="s">
        <v>9</v>
      </c>
      <c r="F905" t="s">
        <v>12</v>
      </c>
      <c r="G905" s="7">
        <v>10262.07</v>
      </c>
      <c r="H905" s="7">
        <v>8055</v>
      </c>
      <c r="I905" s="8">
        <f>ventas[[#This Row],[Ingresos]]-ventas[[#This Row],[Gastos]]</f>
        <v>2207.0699999999997</v>
      </c>
    </row>
    <row r="906" spans="1:9" x14ac:dyDescent="0.25">
      <c r="A906" s="1">
        <v>44417</v>
      </c>
      <c r="B906" s="10">
        <f>MONTH(ventas[[#This Row],[Fecha]])</f>
        <v>8</v>
      </c>
      <c r="C906" s="10">
        <f>YEAR(ventas[[#This Row],[Fecha]])</f>
        <v>2021</v>
      </c>
      <c r="D906" t="s">
        <v>18</v>
      </c>
      <c r="E906" t="s">
        <v>9</v>
      </c>
      <c r="F906" t="s">
        <v>17</v>
      </c>
      <c r="G906" s="7">
        <v>24308.155200000001</v>
      </c>
      <c r="H906" s="7">
        <v>18603.18</v>
      </c>
      <c r="I906" s="8">
        <f>ventas[[#This Row],[Ingresos]]-ventas[[#This Row],[Gastos]]</f>
        <v>5704.9752000000008</v>
      </c>
    </row>
    <row r="907" spans="1:9" x14ac:dyDescent="0.25">
      <c r="A907" s="1">
        <v>44418</v>
      </c>
      <c r="B907" s="10">
        <f>MONTH(ventas[[#This Row],[Fecha]])</f>
        <v>8</v>
      </c>
      <c r="C907" s="10">
        <f>YEAR(ventas[[#This Row],[Fecha]])</f>
        <v>2021</v>
      </c>
      <c r="D907" t="s">
        <v>6</v>
      </c>
      <c r="E907" t="s">
        <v>7</v>
      </c>
      <c r="F907" t="s">
        <v>12</v>
      </c>
      <c r="G907" s="7">
        <v>704329.92</v>
      </c>
      <c r="H907" s="7">
        <v>533894.40000000002</v>
      </c>
      <c r="I907" s="8">
        <f>ventas[[#This Row],[Ingresos]]-ventas[[#This Row],[Gastos]]</f>
        <v>170435.52000000002</v>
      </c>
    </row>
    <row r="908" spans="1:9" x14ac:dyDescent="0.25">
      <c r="A908" s="1">
        <v>44418</v>
      </c>
      <c r="B908" s="10">
        <f>MONTH(ventas[[#This Row],[Fecha]])</f>
        <v>8</v>
      </c>
      <c r="C908" s="10">
        <f>YEAR(ventas[[#This Row],[Fecha]])</f>
        <v>2021</v>
      </c>
      <c r="D908" t="s">
        <v>6</v>
      </c>
      <c r="E908" t="s">
        <v>20</v>
      </c>
      <c r="F908" t="s">
        <v>12</v>
      </c>
      <c r="G908" s="7">
        <v>896098.28</v>
      </c>
      <c r="H908" s="7">
        <v>756446.6</v>
      </c>
      <c r="I908" s="8">
        <f>ventas[[#This Row],[Ingresos]]-ventas[[#This Row],[Gastos]]</f>
        <v>139651.68000000005</v>
      </c>
    </row>
    <row r="909" spans="1:9" x14ac:dyDescent="0.25">
      <c r="A909" s="1">
        <v>44419</v>
      </c>
      <c r="B909" s="10">
        <f>MONTH(ventas[[#This Row],[Fecha]])</f>
        <v>8</v>
      </c>
      <c r="C909" s="10">
        <f>YEAR(ventas[[#This Row],[Fecha]])</f>
        <v>2021</v>
      </c>
      <c r="D909" t="s">
        <v>13</v>
      </c>
      <c r="E909" t="s">
        <v>20</v>
      </c>
      <c r="F909" t="s">
        <v>12</v>
      </c>
      <c r="G909" s="7">
        <v>484060.5</v>
      </c>
      <c r="H909" s="7">
        <v>363220</v>
      </c>
      <c r="I909" s="8">
        <f>ventas[[#This Row],[Ingresos]]-ventas[[#This Row],[Gastos]]</f>
        <v>120840.5</v>
      </c>
    </row>
    <row r="910" spans="1:9" x14ac:dyDescent="0.25">
      <c r="A910" s="1">
        <v>44420</v>
      </c>
      <c r="B910" s="10">
        <f>MONTH(ventas[[#This Row],[Fecha]])</f>
        <v>8</v>
      </c>
      <c r="C910" s="10">
        <f>YEAR(ventas[[#This Row],[Fecha]])</f>
        <v>2021</v>
      </c>
      <c r="D910" t="s">
        <v>16</v>
      </c>
      <c r="E910" t="s">
        <v>7</v>
      </c>
      <c r="F910" t="s">
        <v>12</v>
      </c>
      <c r="G910" s="7">
        <v>24757</v>
      </c>
      <c r="H910" s="7">
        <v>13030</v>
      </c>
      <c r="I910" s="8">
        <f>ventas[[#This Row],[Ingresos]]-ventas[[#This Row],[Gastos]]</f>
        <v>11727</v>
      </c>
    </row>
    <row r="911" spans="1:9" x14ac:dyDescent="0.25">
      <c r="A911" s="1">
        <v>44420</v>
      </c>
      <c r="B911" s="10">
        <f>MONTH(ventas[[#This Row],[Fecha]])</f>
        <v>8</v>
      </c>
      <c r="C911" s="10">
        <f>YEAR(ventas[[#This Row],[Fecha]])</f>
        <v>2021</v>
      </c>
      <c r="D911" t="s">
        <v>13</v>
      </c>
      <c r="E911" t="s">
        <v>14</v>
      </c>
      <c r="F911" t="s">
        <v>17</v>
      </c>
      <c r="G911" s="7">
        <v>22302.240000000002</v>
      </c>
      <c r="H911" s="7">
        <v>17244</v>
      </c>
      <c r="I911" s="8">
        <f>ventas[[#This Row],[Ingresos]]-ventas[[#This Row],[Gastos]]</f>
        <v>5058.2400000000016</v>
      </c>
    </row>
    <row r="912" spans="1:9" x14ac:dyDescent="0.25">
      <c r="A912" s="1">
        <v>44422</v>
      </c>
      <c r="B912" s="10">
        <f>MONTH(ventas[[#This Row],[Fecha]])</f>
        <v>8</v>
      </c>
      <c r="C912" s="10">
        <f>YEAR(ventas[[#This Row],[Fecha]])</f>
        <v>2021</v>
      </c>
      <c r="D912" t="s">
        <v>6</v>
      </c>
      <c r="E912" t="s">
        <v>7</v>
      </c>
      <c r="F912" t="s">
        <v>17</v>
      </c>
      <c r="G912" s="7">
        <v>42997.68</v>
      </c>
      <c r="H912" s="7">
        <v>36234</v>
      </c>
      <c r="I912" s="8">
        <f>ventas[[#This Row],[Ingresos]]-ventas[[#This Row],[Gastos]]</f>
        <v>6763.68</v>
      </c>
    </row>
    <row r="913" spans="1:9" x14ac:dyDescent="0.25">
      <c r="A913" s="1">
        <v>44426</v>
      </c>
      <c r="B913" s="10">
        <f>MONTH(ventas[[#This Row],[Fecha]])</f>
        <v>8</v>
      </c>
      <c r="C913" s="10">
        <f>YEAR(ventas[[#This Row],[Fecha]])</f>
        <v>2021</v>
      </c>
      <c r="D913" t="s">
        <v>18</v>
      </c>
      <c r="E913" t="s">
        <v>11</v>
      </c>
      <c r="F913" t="s">
        <v>10</v>
      </c>
      <c r="G913" s="7">
        <v>373514.42307692306</v>
      </c>
      <c r="H913" s="7">
        <v>330600</v>
      </c>
      <c r="I913" s="8">
        <f>ventas[[#This Row],[Ingresos]]-ventas[[#This Row],[Gastos]]</f>
        <v>42914.423076923063</v>
      </c>
    </row>
    <row r="914" spans="1:9" x14ac:dyDescent="0.25">
      <c r="A914" s="1">
        <v>44427</v>
      </c>
      <c r="B914" s="10">
        <f>MONTH(ventas[[#This Row],[Fecha]])</f>
        <v>8</v>
      </c>
      <c r="C914" s="10">
        <f>YEAR(ventas[[#This Row],[Fecha]])</f>
        <v>2021</v>
      </c>
      <c r="D914" t="s">
        <v>16</v>
      </c>
      <c r="E914" t="s">
        <v>11</v>
      </c>
      <c r="F914" t="s">
        <v>10</v>
      </c>
      <c r="G914" s="7">
        <v>132738.75</v>
      </c>
      <c r="H914" s="7">
        <v>122709.6</v>
      </c>
      <c r="I914" s="8">
        <f>ventas[[#This Row],[Ingresos]]-ventas[[#This Row],[Gastos]]</f>
        <v>10029.149999999994</v>
      </c>
    </row>
    <row r="915" spans="1:9" x14ac:dyDescent="0.25">
      <c r="A915" s="1">
        <v>44428</v>
      </c>
      <c r="B915" s="10">
        <f>MONTH(ventas[[#This Row],[Fecha]])</f>
        <v>8</v>
      </c>
      <c r="C915" s="10">
        <f>YEAR(ventas[[#This Row],[Fecha]])</f>
        <v>2021</v>
      </c>
      <c r="D915" t="s">
        <v>18</v>
      </c>
      <c r="E915" t="s">
        <v>7</v>
      </c>
      <c r="F915" t="s">
        <v>8</v>
      </c>
      <c r="G915" s="7">
        <v>43162.812000000005</v>
      </c>
      <c r="H915" s="7">
        <v>32699.100000000002</v>
      </c>
      <c r="I915" s="8">
        <f>ventas[[#This Row],[Ingresos]]-ventas[[#This Row],[Gastos]]</f>
        <v>10463.712000000003</v>
      </c>
    </row>
    <row r="916" spans="1:9" x14ac:dyDescent="0.25">
      <c r="A916" s="1">
        <v>44429</v>
      </c>
      <c r="B916" s="10">
        <f>MONTH(ventas[[#This Row],[Fecha]])</f>
        <v>8</v>
      </c>
      <c r="C916" s="10">
        <f>YEAR(ventas[[#This Row],[Fecha]])</f>
        <v>2021</v>
      </c>
      <c r="D916" t="s">
        <v>18</v>
      </c>
      <c r="E916" t="s">
        <v>14</v>
      </c>
      <c r="F916" t="s">
        <v>8</v>
      </c>
      <c r="G916" s="7">
        <v>40887.449999999997</v>
      </c>
      <c r="H916" s="7">
        <v>29310</v>
      </c>
      <c r="I916" s="8">
        <f>ventas[[#This Row],[Ingresos]]-ventas[[#This Row],[Gastos]]</f>
        <v>11577.449999999997</v>
      </c>
    </row>
    <row r="917" spans="1:9" x14ac:dyDescent="0.25">
      <c r="A917" s="1">
        <v>44432</v>
      </c>
      <c r="B917" s="10">
        <f>MONTH(ventas[[#This Row],[Fecha]])</f>
        <v>8</v>
      </c>
      <c r="C917" s="10">
        <f>YEAR(ventas[[#This Row],[Fecha]])</f>
        <v>2021</v>
      </c>
      <c r="D917" t="s">
        <v>13</v>
      </c>
      <c r="E917" t="s">
        <v>20</v>
      </c>
      <c r="F917" t="s">
        <v>12</v>
      </c>
      <c r="G917" s="7">
        <v>15928</v>
      </c>
      <c r="H917" s="7">
        <v>9050</v>
      </c>
      <c r="I917" s="8">
        <f>ventas[[#This Row],[Ingresos]]-ventas[[#This Row],[Gastos]]</f>
        <v>6878</v>
      </c>
    </row>
    <row r="918" spans="1:9" x14ac:dyDescent="0.25">
      <c r="A918" s="1">
        <v>44433</v>
      </c>
      <c r="B918" s="10">
        <f>MONTH(ventas[[#This Row],[Fecha]])</f>
        <v>8</v>
      </c>
      <c r="C918" s="10">
        <f>YEAR(ventas[[#This Row],[Fecha]])</f>
        <v>2021</v>
      </c>
      <c r="D918" t="s">
        <v>19</v>
      </c>
      <c r="E918" t="s">
        <v>9</v>
      </c>
      <c r="F918" t="s">
        <v>17</v>
      </c>
      <c r="G918" s="7">
        <v>18701.928</v>
      </c>
      <c r="H918" s="7">
        <v>14764.68</v>
      </c>
      <c r="I918" s="8">
        <f>ventas[[#This Row],[Ingresos]]-ventas[[#This Row],[Gastos]]</f>
        <v>3937.2479999999996</v>
      </c>
    </row>
    <row r="919" spans="1:9" x14ac:dyDescent="0.25">
      <c r="A919" s="1">
        <v>44434</v>
      </c>
      <c r="B919" s="10">
        <f>MONTH(ventas[[#This Row],[Fecha]])</f>
        <v>8</v>
      </c>
      <c r="C919" s="10">
        <f>YEAR(ventas[[#This Row],[Fecha]])</f>
        <v>2021</v>
      </c>
      <c r="D919" t="s">
        <v>18</v>
      </c>
      <c r="E919" t="s">
        <v>7</v>
      </c>
      <c r="F919" t="s">
        <v>17</v>
      </c>
      <c r="G919" s="7">
        <v>30072.48</v>
      </c>
      <c r="H919" s="7">
        <v>26226</v>
      </c>
      <c r="I919" s="8">
        <f>ventas[[#This Row],[Ingresos]]-ventas[[#This Row],[Gastos]]</f>
        <v>3846.4799999999996</v>
      </c>
    </row>
    <row r="920" spans="1:9" x14ac:dyDescent="0.25">
      <c r="A920" s="1">
        <v>44436</v>
      </c>
      <c r="B920" s="10">
        <f>MONTH(ventas[[#This Row],[Fecha]])</f>
        <v>8</v>
      </c>
      <c r="C920" s="10">
        <f>YEAR(ventas[[#This Row],[Fecha]])</f>
        <v>2021</v>
      </c>
      <c r="D920" t="s">
        <v>19</v>
      </c>
      <c r="E920" t="s">
        <v>14</v>
      </c>
      <c r="F920" t="s">
        <v>12</v>
      </c>
      <c r="G920" s="7">
        <v>1822.59</v>
      </c>
      <c r="H920" s="7">
        <v>1315</v>
      </c>
      <c r="I920" s="8">
        <f>ventas[[#This Row],[Ingresos]]-ventas[[#This Row],[Gastos]]</f>
        <v>507.58999999999992</v>
      </c>
    </row>
    <row r="921" spans="1:9" x14ac:dyDescent="0.25">
      <c r="A921" s="1">
        <v>44436</v>
      </c>
      <c r="B921" s="10">
        <f>MONTH(ventas[[#This Row],[Fecha]])</f>
        <v>8</v>
      </c>
      <c r="C921" s="10">
        <f>YEAR(ventas[[#This Row],[Fecha]])</f>
        <v>2021</v>
      </c>
      <c r="D921" t="s">
        <v>19</v>
      </c>
      <c r="E921" t="s">
        <v>11</v>
      </c>
      <c r="F921" t="s">
        <v>12</v>
      </c>
      <c r="G921" s="7">
        <v>655357.5</v>
      </c>
      <c r="H921" s="7">
        <v>512460</v>
      </c>
      <c r="I921" s="8">
        <f>ventas[[#This Row],[Ingresos]]-ventas[[#This Row],[Gastos]]</f>
        <v>142897.5</v>
      </c>
    </row>
    <row r="922" spans="1:9" x14ac:dyDescent="0.25">
      <c r="A922" s="1">
        <v>44436</v>
      </c>
      <c r="B922" s="10">
        <f>MONTH(ventas[[#This Row],[Fecha]])</f>
        <v>8</v>
      </c>
      <c r="C922" s="10">
        <f>YEAR(ventas[[#This Row],[Fecha]])</f>
        <v>2021</v>
      </c>
      <c r="D922" t="s">
        <v>19</v>
      </c>
      <c r="E922" t="s">
        <v>14</v>
      </c>
      <c r="F922" t="s">
        <v>12</v>
      </c>
      <c r="G922" s="7">
        <v>1115629.06</v>
      </c>
      <c r="H922" s="7">
        <v>910717.6</v>
      </c>
      <c r="I922" s="8">
        <f>ventas[[#This Row],[Ingresos]]-ventas[[#This Row],[Gastos]]</f>
        <v>204911.46000000008</v>
      </c>
    </row>
    <row r="923" spans="1:9" x14ac:dyDescent="0.25">
      <c r="A923" s="1">
        <v>44438</v>
      </c>
      <c r="B923" s="10">
        <f>MONTH(ventas[[#This Row],[Fecha]])</f>
        <v>8</v>
      </c>
      <c r="C923" s="10">
        <f>YEAR(ventas[[#This Row],[Fecha]])</f>
        <v>2021</v>
      </c>
      <c r="D923" t="s">
        <v>19</v>
      </c>
      <c r="E923" t="s">
        <v>11</v>
      </c>
      <c r="F923" t="s">
        <v>8</v>
      </c>
      <c r="G923" s="7">
        <v>6273</v>
      </c>
      <c r="H923" s="7">
        <v>4920</v>
      </c>
      <c r="I923" s="8">
        <f>ventas[[#This Row],[Ingresos]]-ventas[[#This Row],[Gastos]]</f>
        <v>1353</v>
      </c>
    </row>
    <row r="924" spans="1:9" x14ac:dyDescent="0.25">
      <c r="A924" s="1">
        <v>44438</v>
      </c>
      <c r="B924" s="10">
        <f>MONTH(ventas[[#This Row],[Fecha]])</f>
        <v>8</v>
      </c>
      <c r="C924" s="10">
        <f>YEAR(ventas[[#This Row],[Fecha]])</f>
        <v>2021</v>
      </c>
      <c r="D924" t="s">
        <v>16</v>
      </c>
      <c r="E924" t="s">
        <v>7</v>
      </c>
      <c r="F924" t="s">
        <v>10</v>
      </c>
      <c r="G924" s="7">
        <v>487952.43749999994</v>
      </c>
      <c r="H924" s="7">
        <v>418532.4</v>
      </c>
      <c r="I924" s="8">
        <f>ventas[[#This Row],[Ingresos]]-ventas[[#This Row],[Gastos]]</f>
        <v>69420.037499999919</v>
      </c>
    </row>
    <row r="925" spans="1:9" x14ac:dyDescent="0.25">
      <c r="A925" s="1">
        <v>44439</v>
      </c>
      <c r="B925" s="10">
        <f>MONTH(ventas[[#This Row],[Fecha]])</f>
        <v>8</v>
      </c>
      <c r="C925" s="10">
        <f>YEAR(ventas[[#This Row],[Fecha]])</f>
        <v>2021</v>
      </c>
      <c r="D925" t="s">
        <v>18</v>
      </c>
      <c r="E925" t="s">
        <v>9</v>
      </c>
      <c r="F925" t="s">
        <v>12</v>
      </c>
      <c r="G925" s="7">
        <v>16220.16</v>
      </c>
      <c r="H925" s="7">
        <v>8448</v>
      </c>
      <c r="I925" s="8">
        <f>ventas[[#This Row],[Ingresos]]-ventas[[#This Row],[Gastos]]</f>
        <v>7772.16</v>
      </c>
    </row>
    <row r="926" spans="1:9" x14ac:dyDescent="0.25">
      <c r="A926" s="1">
        <v>44440</v>
      </c>
      <c r="B926" s="10">
        <f>MONTH(ventas[[#This Row],[Fecha]])</f>
        <v>9</v>
      </c>
      <c r="C926" s="10">
        <f>YEAR(ventas[[#This Row],[Fecha]])</f>
        <v>2021</v>
      </c>
      <c r="D926" t="s">
        <v>6</v>
      </c>
      <c r="E926" t="s">
        <v>7</v>
      </c>
      <c r="F926" t="s">
        <v>10</v>
      </c>
      <c r="G926" s="7">
        <v>248711.53846153844</v>
      </c>
      <c r="H926" s="7">
        <v>229920</v>
      </c>
      <c r="I926" s="8">
        <f>ventas[[#This Row],[Ingresos]]-ventas[[#This Row],[Gastos]]</f>
        <v>18791.538461538439</v>
      </c>
    </row>
    <row r="927" spans="1:9" x14ac:dyDescent="0.25">
      <c r="A927" s="1">
        <v>44440</v>
      </c>
      <c r="B927" s="10">
        <f>MONTH(ventas[[#This Row],[Fecha]])</f>
        <v>9</v>
      </c>
      <c r="C927" s="10">
        <f>YEAR(ventas[[#This Row],[Fecha]])</f>
        <v>2021</v>
      </c>
      <c r="D927" t="s">
        <v>6</v>
      </c>
      <c r="E927" t="s">
        <v>11</v>
      </c>
      <c r="F927" t="s">
        <v>10</v>
      </c>
      <c r="G927" s="7">
        <v>198636.05769230769</v>
      </c>
      <c r="H927" s="7">
        <v>189960</v>
      </c>
      <c r="I927" s="8">
        <f>ventas[[#This Row],[Ingresos]]-ventas[[#This Row],[Gastos]]</f>
        <v>8676.0576923076878</v>
      </c>
    </row>
    <row r="928" spans="1:9" x14ac:dyDescent="0.25">
      <c r="A928" s="1">
        <v>44440</v>
      </c>
      <c r="B928" s="10">
        <f>MONTH(ventas[[#This Row],[Fecha]])</f>
        <v>9</v>
      </c>
      <c r="C928" s="10">
        <f>YEAR(ventas[[#This Row],[Fecha]])</f>
        <v>2021</v>
      </c>
      <c r="D928" t="s">
        <v>16</v>
      </c>
      <c r="E928" t="s">
        <v>7</v>
      </c>
      <c r="F928" t="s">
        <v>12</v>
      </c>
      <c r="G928" s="7">
        <v>16538.55</v>
      </c>
      <c r="H928" s="7">
        <v>12435</v>
      </c>
      <c r="I928" s="8">
        <f>ventas[[#This Row],[Ingresos]]-ventas[[#This Row],[Gastos]]</f>
        <v>4103.5499999999993</v>
      </c>
    </row>
    <row r="929" spans="1:9" x14ac:dyDescent="0.25">
      <c r="A929" s="1">
        <v>44441</v>
      </c>
      <c r="B929" s="10">
        <f>MONTH(ventas[[#This Row],[Fecha]])</f>
        <v>9</v>
      </c>
      <c r="C929" s="10">
        <f>YEAR(ventas[[#This Row],[Fecha]])</f>
        <v>2021</v>
      </c>
      <c r="D929" t="s">
        <v>6</v>
      </c>
      <c r="E929" t="s">
        <v>11</v>
      </c>
      <c r="F929" t="s">
        <v>15</v>
      </c>
      <c r="G929" s="7">
        <v>1038082.5</v>
      </c>
      <c r="H929" s="7">
        <v>950625</v>
      </c>
      <c r="I929" s="8">
        <f>ventas[[#This Row],[Ingresos]]-ventas[[#This Row],[Gastos]]</f>
        <v>87457.5</v>
      </c>
    </row>
    <row r="930" spans="1:9" x14ac:dyDescent="0.25">
      <c r="A930" s="1">
        <v>44442</v>
      </c>
      <c r="B930" s="10">
        <f>MONTH(ventas[[#This Row],[Fecha]])</f>
        <v>9</v>
      </c>
      <c r="C930" s="10">
        <f>YEAR(ventas[[#This Row],[Fecha]])</f>
        <v>2021</v>
      </c>
      <c r="D930" t="s">
        <v>13</v>
      </c>
      <c r="E930" t="s">
        <v>11</v>
      </c>
      <c r="F930" t="s">
        <v>15</v>
      </c>
      <c r="G930" s="7">
        <v>481901.4</v>
      </c>
      <c r="H930" s="7">
        <v>446205</v>
      </c>
      <c r="I930" s="8">
        <f>ventas[[#This Row],[Ingresos]]-ventas[[#This Row],[Gastos]]</f>
        <v>35696.400000000023</v>
      </c>
    </row>
    <row r="931" spans="1:9" x14ac:dyDescent="0.25">
      <c r="A931" s="1">
        <v>44442</v>
      </c>
      <c r="B931" s="10">
        <f>MONTH(ventas[[#This Row],[Fecha]])</f>
        <v>9</v>
      </c>
      <c r="C931" s="10">
        <f>YEAR(ventas[[#This Row],[Fecha]])</f>
        <v>2021</v>
      </c>
      <c r="D931" t="s">
        <v>6</v>
      </c>
      <c r="E931" t="s">
        <v>11</v>
      </c>
      <c r="F931" t="s">
        <v>15</v>
      </c>
      <c r="G931" s="7">
        <v>223861.44</v>
      </c>
      <c r="H931" s="7">
        <v>216920</v>
      </c>
      <c r="I931" s="8">
        <f>ventas[[#This Row],[Ingresos]]-ventas[[#This Row],[Gastos]]</f>
        <v>6941.4400000000023</v>
      </c>
    </row>
    <row r="932" spans="1:9" x14ac:dyDescent="0.25">
      <c r="A932" s="1">
        <v>44443</v>
      </c>
      <c r="B932" s="10">
        <f>MONTH(ventas[[#This Row],[Fecha]])</f>
        <v>9</v>
      </c>
      <c r="C932" s="10">
        <f>YEAR(ventas[[#This Row],[Fecha]])</f>
        <v>2021</v>
      </c>
      <c r="D932" t="s">
        <v>6</v>
      </c>
      <c r="E932" t="s">
        <v>11</v>
      </c>
      <c r="F932" t="s">
        <v>15</v>
      </c>
      <c r="G932" s="7">
        <v>1343168.6400000001</v>
      </c>
      <c r="H932" s="7">
        <v>1301520</v>
      </c>
      <c r="I932" s="8">
        <f>ventas[[#This Row],[Ingresos]]-ventas[[#This Row],[Gastos]]</f>
        <v>41648.64000000013</v>
      </c>
    </row>
    <row r="933" spans="1:9" x14ac:dyDescent="0.25">
      <c r="A933" s="1">
        <v>44445</v>
      </c>
      <c r="B933" s="10">
        <f>MONTH(ventas[[#This Row],[Fecha]])</f>
        <v>9</v>
      </c>
      <c r="C933" s="10">
        <f>YEAR(ventas[[#This Row],[Fecha]])</f>
        <v>2021</v>
      </c>
      <c r="D933" t="s">
        <v>18</v>
      </c>
      <c r="E933" t="s">
        <v>9</v>
      </c>
      <c r="F933" t="s">
        <v>12</v>
      </c>
      <c r="G933" s="7">
        <v>10423.200000000001</v>
      </c>
      <c r="H933" s="7">
        <v>6060</v>
      </c>
      <c r="I933" s="8">
        <f>ventas[[#This Row],[Ingresos]]-ventas[[#This Row],[Gastos]]</f>
        <v>4363.2000000000007</v>
      </c>
    </row>
    <row r="934" spans="1:9" x14ac:dyDescent="0.25">
      <c r="A934" s="1">
        <v>44446</v>
      </c>
      <c r="B934" s="10">
        <f>MONTH(ventas[[#This Row],[Fecha]])</f>
        <v>9</v>
      </c>
      <c r="C934" s="10">
        <f>YEAR(ventas[[#This Row],[Fecha]])</f>
        <v>2021</v>
      </c>
      <c r="D934" t="s">
        <v>19</v>
      </c>
      <c r="E934" t="s">
        <v>11</v>
      </c>
      <c r="F934" t="s">
        <v>8</v>
      </c>
      <c r="G934" s="7">
        <v>9193.5</v>
      </c>
      <c r="H934" s="7">
        <v>6810</v>
      </c>
      <c r="I934" s="8">
        <f>ventas[[#This Row],[Ingresos]]-ventas[[#This Row],[Gastos]]</f>
        <v>2383.5</v>
      </c>
    </row>
    <row r="935" spans="1:9" x14ac:dyDescent="0.25">
      <c r="A935" s="1">
        <v>44446</v>
      </c>
      <c r="B935" s="10">
        <f>MONTH(ventas[[#This Row],[Fecha]])</f>
        <v>9</v>
      </c>
      <c r="C935" s="10">
        <f>YEAR(ventas[[#This Row],[Fecha]])</f>
        <v>2021</v>
      </c>
      <c r="D935" t="s">
        <v>19</v>
      </c>
      <c r="E935" t="s">
        <v>7</v>
      </c>
      <c r="F935" t="s">
        <v>12</v>
      </c>
      <c r="G935" s="7">
        <v>135884</v>
      </c>
      <c r="H935" s="7">
        <v>109720</v>
      </c>
      <c r="I935" s="8">
        <f>ventas[[#This Row],[Ingresos]]-ventas[[#This Row],[Gastos]]</f>
        <v>26164</v>
      </c>
    </row>
    <row r="936" spans="1:9" x14ac:dyDescent="0.25">
      <c r="A936" s="1">
        <v>44446</v>
      </c>
      <c r="B936" s="10">
        <f>MONTH(ventas[[#This Row],[Fecha]])</f>
        <v>9</v>
      </c>
      <c r="C936" s="10">
        <f>YEAR(ventas[[#This Row],[Fecha]])</f>
        <v>2021</v>
      </c>
      <c r="D936" t="s">
        <v>16</v>
      </c>
      <c r="E936" t="s">
        <v>14</v>
      </c>
      <c r="F936" t="s">
        <v>12</v>
      </c>
      <c r="G936" s="7">
        <v>18236.084999999999</v>
      </c>
      <c r="H936" s="7">
        <v>15146.25</v>
      </c>
      <c r="I936" s="8">
        <f>ventas[[#This Row],[Ingresos]]-ventas[[#This Row],[Gastos]]</f>
        <v>3089.8349999999991</v>
      </c>
    </row>
    <row r="937" spans="1:9" x14ac:dyDescent="0.25">
      <c r="A937" s="1">
        <v>44447</v>
      </c>
      <c r="B937" s="10">
        <f>MONTH(ventas[[#This Row],[Fecha]])</f>
        <v>9</v>
      </c>
      <c r="C937" s="10">
        <f>YEAR(ventas[[#This Row],[Fecha]])</f>
        <v>2021</v>
      </c>
      <c r="D937" t="s">
        <v>19</v>
      </c>
      <c r="E937" t="s">
        <v>14</v>
      </c>
      <c r="F937" t="s">
        <v>10</v>
      </c>
      <c r="G937" s="7">
        <v>120256.73076923077</v>
      </c>
      <c r="H937" s="7">
        <v>106440</v>
      </c>
      <c r="I937" s="8">
        <f>ventas[[#This Row],[Ingresos]]-ventas[[#This Row],[Gastos]]</f>
        <v>13816.730769230766</v>
      </c>
    </row>
    <row r="938" spans="1:9" x14ac:dyDescent="0.25">
      <c r="A938" s="1">
        <v>44447</v>
      </c>
      <c r="B938" s="10">
        <f>MONTH(ventas[[#This Row],[Fecha]])</f>
        <v>9</v>
      </c>
      <c r="C938" s="10">
        <f>YEAR(ventas[[#This Row],[Fecha]])</f>
        <v>2021</v>
      </c>
      <c r="D938" t="s">
        <v>6</v>
      </c>
      <c r="E938" t="s">
        <v>20</v>
      </c>
      <c r="F938" t="s">
        <v>12</v>
      </c>
      <c r="G938" s="7">
        <v>21732.6</v>
      </c>
      <c r="H938" s="7">
        <v>12490</v>
      </c>
      <c r="I938" s="8">
        <f>ventas[[#This Row],[Ingresos]]-ventas[[#This Row],[Gastos]]</f>
        <v>9242.5999999999985</v>
      </c>
    </row>
    <row r="939" spans="1:9" x14ac:dyDescent="0.25">
      <c r="A939" s="1">
        <v>44448</v>
      </c>
      <c r="B939" s="10">
        <f>MONTH(ventas[[#This Row],[Fecha]])</f>
        <v>9</v>
      </c>
      <c r="C939" s="10">
        <f>YEAR(ventas[[#This Row],[Fecha]])</f>
        <v>2021</v>
      </c>
      <c r="D939" t="s">
        <v>18</v>
      </c>
      <c r="E939" t="s">
        <v>11</v>
      </c>
      <c r="F939" t="s">
        <v>17</v>
      </c>
      <c r="G939" s="7">
        <v>16876.8</v>
      </c>
      <c r="H939" s="7">
        <v>13185</v>
      </c>
      <c r="I939" s="8">
        <f>ventas[[#This Row],[Ingresos]]-ventas[[#This Row],[Gastos]]</f>
        <v>3691.7999999999993</v>
      </c>
    </row>
    <row r="940" spans="1:9" x14ac:dyDescent="0.25">
      <c r="A940" s="1">
        <v>44448</v>
      </c>
      <c r="B940" s="10">
        <f>MONTH(ventas[[#This Row],[Fecha]])</f>
        <v>9</v>
      </c>
      <c r="C940" s="10">
        <f>YEAR(ventas[[#This Row],[Fecha]])</f>
        <v>2021</v>
      </c>
      <c r="D940" t="s">
        <v>6</v>
      </c>
      <c r="E940" t="s">
        <v>20</v>
      </c>
      <c r="F940" t="s">
        <v>17</v>
      </c>
      <c r="G940" s="7">
        <v>29156.16</v>
      </c>
      <c r="H940" s="7">
        <v>24849</v>
      </c>
      <c r="I940" s="8">
        <f>ventas[[#This Row],[Ingresos]]-ventas[[#This Row],[Gastos]]</f>
        <v>4307.16</v>
      </c>
    </row>
    <row r="941" spans="1:9" x14ac:dyDescent="0.25">
      <c r="A941" s="1">
        <v>44449</v>
      </c>
      <c r="B941" s="10">
        <f>MONTH(ventas[[#This Row],[Fecha]])</f>
        <v>9</v>
      </c>
      <c r="C941" s="10">
        <f>YEAR(ventas[[#This Row],[Fecha]])</f>
        <v>2021</v>
      </c>
      <c r="D941" t="s">
        <v>16</v>
      </c>
      <c r="E941" t="s">
        <v>9</v>
      </c>
      <c r="F941" t="s">
        <v>8</v>
      </c>
      <c r="G941" s="7">
        <v>16413.578999999998</v>
      </c>
      <c r="H941" s="7">
        <v>12024.6</v>
      </c>
      <c r="I941" s="8">
        <f>ventas[[#This Row],[Ingresos]]-ventas[[#This Row],[Gastos]]</f>
        <v>4388.9789999999975</v>
      </c>
    </row>
    <row r="942" spans="1:9" x14ac:dyDescent="0.25">
      <c r="A942" s="1">
        <v>44450</v>
      </c>
      <c r="B942" s="10">
        <f>MONTH(ventas[[#This Row],[Fecha]])</f>
        <v>9</v>
      </c>
      <c r="C942" s="10">
        <f>YEAR(ventas[[#This Row],[Fecha]])</f>
        <v>2021</v>
      </c>
      <c r="D942" t="s">
        <v>19</v>
      </c>
      <c r="E942" t="s">
        <v>7</v>
      </c>
      <c r="F942" t="s">
        <v>12</v>
      </c>
      <c r="G942" s="7">
        <v>640752</v>
      </c>
      <c r="H942" s="7">
        <v>495820</v>
      </c>
      <c r="I942" s="8">
        <f>ventas[[#This Row],[Ingresos]]-ventas[[#This Row],[Gastos]]</f>
        <v>144932</v>
      </c>
    </row>
    <row r="943" spans="1:9" x14ac:dyDescent="0.25">
      <c r="A943" s="1">
        <v>44451</v>
      </c>
      <c r="B943" s="10">
        <f>MONTH(ventas[[#This Row],[Fecha]])</f>
        <v>9</v>
      </c>
      <c r="C943" s="10">
        <f>YEAR(ventas[[#This Row],[Fecha]])</f>
        <v>2021</v>
      </c>
      <c r="D943" t="s">
        <v>19</v>
      </c>
      <c r="E943" t="s">
        <v>20</v>
      </c>
      <c r="F943" t="s">
        <v>15</v>
      </c>
      <c r="G943" s="7">
        <v>1613654.55</v>
      </c>
      <c r="H943" s="7">
        <v>1510912.5</v>
      </c>
      <c r="I943" s="8">
        <f>ventas[[#This Row],[Ingresos]]-ventas[[#This Row],[Gastos]]</f>
        <v>102742.05000000005</v>
      </c>
    </row>
    <row r="944" spans="1:9" x14ac:dyDescent="0.25">
      <c r="A944" s="1">
        <v>44452</v>
      </c>
      <c r="B944" s="10">
        <f>MONTH(ventas[[#This Row],[Fecha]])</f>
        <v>9</v>
      </c>
      <c r="C944" s="10">
        <f>YEAR(ventas[[#This Row],[Fecha]])</f>
        <v>2021</v>
      </c>
      <c r="D944" t="s">
        <v>6</v>
      </c>
      <c r="E944" t="s">
        <v>9</v>
      </c>
      <c r="F944" t="s">
        <v>10</v>
      </c>
      <c r="G944" s="7">
        <v>198636.05769230769</v>
      </c>
      <c r="H944" s="7">
        <v>189960</v>
      </c>
      <c r="I944" s="8">
        <f>ventas[[#This Row],[Ingresos]]-ventas[[#This Row],[Gastos]]</f>
        <v>8676.0576923076878</v>
      </c>
    </row>
    <row r="945" spans="1:9" x14ac:dyDescent="0.25">
      <c r="A945" s="1">
        <v>44453</v>
      </c>
      <c r="B945" s="10">
        <f>MONTH(ventas[[#This Row],[Fecha]])</f>
        <v>9</v>
      </c>
      <c r="C945" s="10">
        <f>YEAR(ventas[[#This Row],[Fecha]])</f>
        <v>2021</v>
      </c>
      <c r="D945" t="s">
        <v>6</v>
      </c>
      <c r="E945" t="s">
        <v>9</v>
      </c>
      <c r="F945" t="s">
        <v>17</v>
      </c>
      <c r="G945" s="7">
        <v>40682.897999999994</v>
      </c>
      <c r="H945" s="7">
        <v>33902.415000000001</v>
      </c>
      <c r="I945" s="8">
        <f>ventas[[#This Row],[Ingresos]]-ventas[[#This Row],[Gastos]]</f>
        <v>6780.4829999999929</v>
      </c>
    </row>
    <row r="946" spans="1:9" x14ac:dyDescent="0.25">
      <c r="A946" s="1">
        <v>44455</v>
      </c>
      <c r="B946" s="10">
        <f>MONTH(ventas[[#This Row],[Fecha]])</f>
        <v>9</v>
      </c>
      <c r="C946" s="10">
        <f>YEAR(ventas[[#This Row],[Fecha]])</f>
        <v>2021</v>
      </c>
      <c r="D946" t="s">
        <v>13</v>
      </c>
      <c r="E946" t="s">
        <v>20</v>
      </c>
      <c r="F946" t="s">
        <v>10</v>
      </c>
      <c r="G946" s="7">
        <v>99633.894230769234</v>
      </c>
      <c r="H946" s="7">
        <v>96390</v>
      </c>
      <c r="I946" s="8">
        <f>ventas[[#This Row],[Ingresos]]-ventas[[#This Row],[Gastos]]</f>
        <v>3243.8942307692341</v>
      </c>
    </row>
    <row r="947" spans="1:9" x14ac:dyDescent="0.25">
      <c r="A947" s="1">
        <v>44455</v>
      </c>
      <c r="B947" s="10">
        <f>MONTH(ventas[[#This Row],[Fecha]])</f>
        <v>9</v>
      </c>
      <c r="C947" s="10">
        <f>YEAR(ventas[[#This Row],[Fecha]])</f>
        <v>2021</v>
      </c>
      <c r="D947" t="s">
        <v>13</v>
      </c>
      <c r="E947" t="s">
        <v>20</v>
      </c>
      <c r="F947" t="s">
        <v>12</v>
      </c>
      <c r="G947" s="7">
        <v>6172.9121999999998</v>
      </c>
      <c r="H947" s="7">
        <v>4845.3</v>
      </c>
      <c r="I947" s="8">
        <f>ventas[[#This Row],[Ingresos]]-ventas[[#This Row],[Gastos]]</f>
        <v>1327.6121999999996</v>
      </c>
    </row>
    <row r="948" spans="1:9" x14ac:dyDescent="0.25">
      <c r="A948" s="1">
        <v>44455</v>
      </c>
      <c r="B948" s="10">
        <f>MONTH(ventas[[#This Row],[Fecha]])</f>
        <v>9</v>
      </c>
      <c r="C948" s="10">
        <f>YEAR(ventas[[#This Row],[Fecha]])</f>
        <v>2021</v>
      </c>
      <c r="D948" t="s">
        <v>16</v>
      </c>
      <c r="E948" t="s">
        <v>14</v>
      </c>
      <c r="F948" t="s">
        <v>15</v>
      </c>
      <c r="G948" s="7">
        <v>631125</v>
      </c>
      <c r="H948" s="7">
        <v>618750</v>
      </c>
      <c r="I948" s="8">
        <f>ventas[[#This Row],[Ingresos]]-ventas[[#This Row],[Gastos]]</f>
        <v>12375</v>
      </c>
    </row>
    <row r="949" spans="1:9" x14ac:dyDescent="0.25">
      <c r="A949" s="1">
        <v>44455</v>
      </c>
      <c r="B949" s="10">
        <f>MONTH(ventas[[#This Row],[Fecha]])</f>
        <v>9</v>
      </c>
      <c r="C949" s="10">
        <f>YEAR(ventas[[#This Row],[Fecha]])</f>
        <v>2021</v>
      </c>
      <c r="D949" t="s">
        <v>16</v>
      </c>
      <c r="E949" t="s">
        <v>11</v>
      </c>
      <c r="F949" t="s">
        <v>17</v>
      </c>
      <c r="G949" s="7">
        <v>20759.7762</v>
      </c>
      <c r="H949" s="7">
        <v>16741.755000000001</v>
      </c>
      <c r="I949" s="8">
        <f>ventas[[#This Row],[Ingresos]]-ventas[[#This Row],[Gastos]]</f>
        <v>4018.0211999999992</v>
      </c>
    </row>
    <row r="950" spans="1:9" x14ac:dyDescent="0.25">
      <c r="A950" s="1">
        <v>44456</v>
      </c>
      <c r="B950" s="10">
        <f>MONTH(ventas[[#This Row],[Fecha]])</f>
        <v>9</v>
      </c>
      <c r="C950" s="10">
        <f>YEAR(ventas[[#This Row],[Fecha]])</f>
        <v>2021</v>
      </c>
      <c r="D950" t="s">
        <v>18</v>
      </c>
      <c r="E950" t="s">
        <v>20</v>
      </c>
      <c r="F950" t="s">
        <v>15</v>
      </c>
      <c r="G950" s="7">
        <v>808110</v>
      </c>
      <c r="H950" s="7">
        <v>748250</v>
      </c>
      <c r="I950" s="8">
        <f>ventas[[#This Row],[Ingresos]]-ventas[[#This Row],[Gastos]]</f>
        <v>59860</v>
      </c>
    </row>
    <row r="951" spans="1:9" x14ac:dyDescent="0.25">
      <c r="A951" s="1">
        <v>44457</v>
      </c>
      <c r="B951" s="10">
        <f>MONTH(ventas[[#This Row],[Fecha]])</f>
        <v>9</v>
      </c>
      <c r="C951" s="10">
        <f>YEAR(ventas[[#This Row],[Fecha]])</f>
        <v>2021</v>
      </c>
      <c r="D951" t="s">
        <v>16</v>
      </c>
      <c r="E951" t="s">
        <v>11</v>
      </c>
      <c r="F951" t="s">
        <v>8</v>
      </c>
      <c r="G951" s="7">
        <v>16748.55</v>
      </c>
      <c r="H951" s="7">
        <v>12270</v>
      </c>
      <c r="I951" s="8">
        <f>ventas[[#This Row],[Ingresos]]-ventas[[#This Row],[Gastos]]</f>
        <v>4478.5499999999993</v>
      </c>
    </row>
    <row r="952" spans="1:9" x14ac:dyDescent="0.25">
      <c r="A952" s="1">
        <v>44457</v>
      </c>
      <c r="B952" s="10">
        <f>MONTH(ventas[[#This Row],[Fecha]])</f>
        <v>9</v>
      </c>
      <c r="C952" s="10">
        <f>YEAR(ventas[[#This Row],[Fecha]])</f>
        <v>2021</v>
      </c>
      <c r="D952" t="s">
        <v>18</v>
      </c>
      <c r="E952" t="s">
        <v>20</v>
      </c>
      <c r="F952" t="s">
        <v>12</v>
      </c>
      <c r="G952" s="7">
        <v>50597</v>
      </c>
      <c r="H952" s="7">
        <v>26630</v>
      </c>
      <c r="I952" s="8">
        <f>ventas[[#This Row],[Ingresos]]-ventas[[#This Row],[Gastos]]</f>
        <v>23967</v>
      </c>
    </row>
    <row r="953" spans="1:9" x14ac:dyDescent="0.25">
      <c r="A953" s="1">
        <v>44458</v>
      </c>
      <c r="B953" s="10">
        <f>MONTH(ventas[[#This Row],[Fecha]])</f>
        <v>9</v>
      </c>
      <c r="C953" s="10">
        <f>YEAR(ventas[[#This Row],[Fecha]])</f>
        <v>2021</v>
      </c>
      <c r="D953" t="s">
        <v>16</v>
      </c>
      <c r="E953" t="s">
        <v>9</v>
      </c>
      <c r="F953" t="s">
        <v>8</v>
      </c>
      <c r="G953" s="7">
        <v>136382.39999999999</v>
      </c>
      <c r="H953" s="7">
        <v>91840</v>
      </c>
      <c r="I953" s="8">
        <f>ventas[[#This Row],[Ingresos]]-ventas[[#This Row],[Gastos]]</f>
        <v>44542.399999999994</v>
      </c>
    </row>
    <row r="954" spans="1:9" x14ac:dyDescent="0.25">
      <c r="A954" s="1">
        <v>44459</v>
      </c>
      <c r="B954" s="10">
        <f>MONTH(ventas[[#This Row],[Fecha]])</f>
        <v>9</v>
      </c>
      <c r="C954" s="10">
        <f>YEAR(ventas[[#This Row],[Fecha]])</f>
        <v>2021</v>
      </c>
      <c r="D954" t="s">
        <v>16</v>
      </c>
      <c r="E954" t="s">
        <v>7</v>
      </c>
      <c r="F954" t="s">
        <v>12</v>
      </c>
      <c r="G954" s="7">
        <v>683004</v>
      </c>
      <c r="H954" s="7">
        <v>539760</v>
      </c>
      <c r="I954" s="8">
        <f>ventas[[#This Row],[Ingresos]]-ventas[[#This Row],[Gastos]]</f>
        <v>143244</v>
      </c>
    </row>
    <row r="955" spans="1:9" x14ac:dyDescent="0.25">
      <c r="A955" s="1">
        <v>44459</v>
      </c>
      <c r="B955" s="10">
        <f>MONTH(ventas[[#This Row],[Fecha]])</f>
        <v>9</v>
      </c>
      <c r="C955" s="10">
        <f>YEAR(ventas[[#This Row],[Fecha]])</f>
        <v>2021</v>
      </c>
      <c r="D955" t="s">
        <v>18</v>
      </c>
      <c r="E955" t="s">
        <v>7</v>
      </c>
      <c r="F955" t="s">
        <v>12</v>
      </c>
      <c r="G955" s="7">
        <v>405733.44</v>
      </c>
      <c r="H955" s="7">
        <v>313960.40000000002</v>
      </c>
      <c r="I955" s="8">
        <f>ventas[[#This Row],[Ingresos]]-ventas[[#This Row],[Gastos]]</f>
        <v>91773.039999999979</v>
      </c>
    </row>
    <row r="956" spans="1:9" x14ac:dyDescent="0.25">
      <c r="A956" s="1">
        <v>44460</v>
      </c>
      <c r="B956" s="10">
        <f>MONTH(ventas[[#This Row],[Fecha]])</f>
        <v>9</v>
      </c>
      <c r="C956" s="10">
        <f>YEAR(ventas[[#This Row],[Fecha]])</f>
        <v>2021</v>
      </c>
      <c r="D956" t="s">
        <v>13</v>
      </c>
      <c r="E956" t="s">
        <v>11</v>
      </c>
      <c r="F956" t="s">
        <v>15</v>
      </c>
      <c r="G956" s="7">
        <v>287400</v>
      </c>
      <c r="H956" s="7">
        <v>239500</v>
      </c>
      <c r="I956" s="8">
        <f>ventas[[#This Row],[Ingresos]]-ventas[[#This Row],[Gastos]]</f>
        <v>47900</v>
      </c>
    </row>
    <row r="957" spans="1:9" x14ac:dyDescent="0.25">
      <c r="A957" s="1">
        <v>44463</v>
      </c>
      <c r="B957" s="10">
        <f>MONTH(ventas[[#This Row],[Fecha]])</f>
        <v>9</v>
      </c>
      <c r="C957" s="10">
        <f>YEAR(ventas[[#This Row],[Fecha]])</f>
        <v>2021</v>
      </c>
      <c r="D957" t="s">
        <v>16</v>
      </c>
      <c r="E957" t="s">
        <v>9</v>
      </c>
      <c r="F957" t="s">
        <v>8</v>
      </c>
      <c r="G957" s="7">
        <v>29254.5</v>
      </c>
      <c r="H957" s="7">
        <v>21670</v>
      </c>
      <c r="I957" s="8">
        <f>ventas[[#This Row],[Ingresos]]-ventas[[#This Row],[Gastos]]</f>
        <v>7584.5</v>
      </c>
    </row>
    <row r="958" spans="1:9" x14ac:dyDescent="0.25">
      <c r="A958" s="1">
        <v>44463</v>
      </c>
      <c r="B958" s="10">
        <f>MONTH(ventas[[#This Row],[Fecha]])</f>
        <v>9</v>
      </c>
      <c r="C958" s="10">
        <f>YEAR(ventas[[#This Row],[Fecha]])</f>
        <v>2021</v>
      </c>
      <c r="D958" t="s">
        <v>6</v>
      </c>
      <c r="E958" t="s">
        <v>14</v>
      </c>
      <c r="F958" t="s">
        <v>8</v>
      </c>
      <c r="G958" s="7">
        <v>184461.84</v>
      </c>
      <c r="H958" s="7">
        <v>130824</v>
      </c>
      <c r="I958" s="8">
        <f>ventas[[#This Row],[Ingresos]]-ventas[[#This Row],[Gastos]]</f>
        <v>53637.84</v>
      </c>
    </row>
    <row r="959" spans="1:9" x14ac:dyDescent="0.25">
      <c r="A959" s="1">
        <v>44463</v>
      </c>
      <c r="B959" s="10">
        <f>MONTH(ventas[[#This Row],[Fecha]])</f>
        <v>9</v>
      </c>
      <c r="C959" s="10">
        <f>YEAR(ventas[[#This Row],[Fecha]])</f>
        <v>2021</v>
      </c>
      <c r="D959" t="s">
        <v>18</v>
      </c>
      <c r="E959" t="s">
        <v>20</v>
      </c>
      <c r="F959" t="s">
        <v>10</v>
      </c>
      <c r="G959" s="7">
        <v>261594.17307692309</v>
      </c>
      <c r="H959" s="7">
        <v>219844.80000000002</v>
      </c>
      <c r="I959" s="8">
        <f>ventas[[#This Row],[Ingresos]]-ventas[[#This Row],[Gastos]]</f>
        <v>41749.373076923075</v>
      </c>
    </row>
    <row r="960" spans="1:9" x14ac:dyDescent="0.25">
      <c r="A960" s="1">
        <v>44463</v>
      </c>
      <c r="B960" s="10">
        <f>MONTH(ventas[[#This Row],[Fecha]])</f>
        <v>9</v>
      </c>
      <c r="C960" s="10">
        <f>YEAR(ventas[[#This Row],[Fecha]])</f>
        <v>2021</v>
      </c>
      <c r="D960" t="s">
        <v>18</v>
      </c>
      <c r="E960" t="s">
        <v>11</v>
      </c>
      <c r="F960" t="s">
        <v>12</v>
      </c>
      <c r="G960" s="7">
        <v>200165</v>
      </c>
      <c r="H960" s="7">
        <v>156520</v>
      </c>
      <c r="I960" s="8">
        <f>ventas[[#This Row],[Ingresos]]-ventas[[#This Row],[Gastos]]</f>
        <v>43645</v>
      </c>
    </row>
    <row r="961" spans="1:9" x14ac:dyDescent="0.25">
      <c r="A961" s="1">
        <v>44464</v>
      </c>
      <c r="B961" s="10">
        <f>MONTH(ventas[[#This Row],[Fecha]])</f>
        <v>9</v>
      </c>
      <c r="C961" s="10">
        <f>YEAR(ventas[[#This Row],[Fecha]])</f>
        <v>2021</v>
      </c>
      <c r="D961" t="s">
        <v>16</v>
      </c>
      <c r="E961" t="s">
        <v>11</v>
      </c>
      <c r="F961" t="s">
        <v>12</v>
      </c>
      <c r="G961" s="7">
        <v>42433.028400000003</v>
      </c>
      <c r="H961" s="7">
        <v>34055.4</v>
      </c>
      <c r="I961" s="8">
        <f>ventas[[#This Row],[Ingresos]]-ventas[[#This Row],[Gastos]]</f>
        <v>8377.6284000000014</v>
      </c>
    </row>
    <row r="962" spans="1:9" x14ac:dyDescent="0.25">
      <c r="A962" s="1">
        <v>44464</v>
      </c>
      <c r="B962" s="10">
        <f>MONTH(ventas[[#This Row],[Fecha]])</f>
        <v>9</v>
      </c>
      <c r="C962" s="10">
        <f>YEAR(ventas[[#This Row],[Fecha]])</f>
        <v>2021</v>
      </c>
      <c r="D962" t="s">
        <v>13</v>
      </c>
      <c r="E962" t="s">
        <v>14</v>
      </c>
      <c r="F962" t="s">
        <v>15</v>
      </c>
      <c r="G962" s="7">
        <v>236400</v>
      </c>
      <c r="H962" s="7">
        <v>197000</v>
      </c>
      <c r="I962" s="8">
        <f>ventas[[#This Row],[Ingresos]]-ventas[[#This Row],[Gastos]]</f>
        <v>39400</v>
      </c>
    </row>
    <row r="963" spans="1:9" x14ac:dyDescent="0.25">
      <c r="A963" s="1">
        <v>44465</v>
      </c>
      <c r="B963" s="10">
        <f>MONTH(ventas[[#This Row],[Fecha]])</f>
        <v>9</v>
      </c>
      <c r="C963" s="10">
        <f>YEAR(ventas[[#This Row],[Fecha]])</f>
        <v>2021</v>
      </c>
      <c r="D963" t="s">
        <v>16</v>
      </c>
      <c r="E963" t="s">
        <v>7</v>
      </c>
      <c r="F963" t="s">
        <v>10</v>
      </c>
      <c r="G963" s="7">
        <v>180056.25</v>
      </c>
      <c r="H963" s="7">
        <v>154440</v>
      </c>
      <c r="I963" s="8">
        <f>ventas[[#This Row],[Ingresos]]-ventas[[#This Row],[Gastos]]</f>
        <v>25616.25</v>
      </c>
    </row>
    <row r="964" spans="1:9" x14ac:dyDescent="0.25">
      <c r="A964" s="1">
        <v>44465</v>
      </c>
      <c r="B964" s="10">
        <f>MONTH(ventas[[#This Row],[Fecha]])</f>
        <v>9</v>
      </c>
      <c r="C964" s="10">
        <f>YEAR(ventas[[#This Row],[Fecha]])</f>
        <v>2021</v>
      </c>
      <c r="D964" t="s">
        <v>18</v>
      </c>
      <c r="E964" t="s">
        <v>20</v>
      </c>
      <c r="F964" t="s">
        <v>12</v>
      </c>
      <c r="G964" s="7">
        <v>43513.42</v>
      </c>
      <c r="H964" s="7">
        <v>22901.8</v>
      </c>
      <c r="I964" s="8">
        <f>ventas[[#This Row],[Ingresos]]-ventas[[#This Row],[Gastos]]</f>
        <v>20611.62</v>
      </c>
    </row>
    <row r="965" spans="1:9" x14ac:dyDescent="0.25">
      <c r="A965" s="1">
        <v>44467</v>
      </c>
      <c r="B965" s="10">
        <f>MONTH(ventas[[#This Row],[Fecha]])</f>
        <v>9</v>
      </c>
      <c r="C965" s="10">
        <f>YEAR(ventas[[#This Row],[Fecha]])</f>
        <v>2021</v>
      </c>
      <c r="D965" t="s">
        <v>13</v>
      </c>
      <c r="E965" t="s">
        <v>7</v>
      </c>
      <c r="F965" t="s">
        <v>12</v>
      </c>
      <c r="G965" s="7">
        <v>21112.400000000001</v>
      </c>
      <c r="H965" s="7">
        <v>11230</v>
      </c>
      <c r="I965" s="8">
        <f>ventas[[#This Row],[Ingresos]]-ventas[[#This Row],[Gastos]]</f>
        <v>9882.4000000000015</v>
      </c>
    </row>
    <row r="966" spans="1:9" x14ac:dyDescent="0.25">
      <c r="A966" s="1">
        <v>44467</v>
      </c>
      <c r="B966" s="10">
        <f>MONTH(ventas[[#This Row],[Fecha]])</f>
        <v>9</v>
      </c>
      <c r="C966" s="10">
        <f>YEAR(ventas[[#This Row],[Fecha]])</f>
        <v>2021</v>
      </c>
      <c r="D966" t="s">
        <v>13</v>
      </c>
      <c r="E966" t="s">
        <v>9</v>
      </c>
      <c r="F966" t="s">
        <v>12</v>
      </c>
      <c r="G966" s="7">
        <v>131300.4</v>
      </c>
      <c r="H966" s="7">
        <v>74602.5</v>
      </c>
      <c r="I966" s="8">
        <f>ventas[[#This Row],[Ingresos]]-ventas[[#This Row],[Gastos]]</f>
        <v>56697.899999999994</v>
      </c>
    </row>
    <row r="967" spans="1:9" x14ac:dyDescent="0.25">
      <c r="A967" s="1">
        <v>44468</v>
      </c>
      <c r="B967" s="10">
        <f>MONTH(ventas[[#This Row],[Fecha]])</f>
        <v>9</v>
      </c>
      <c r="C967" s="10">
        <f>YEAR(ventas[[#This Row],[Fecha]])</f>
        <v>2021</v>
      </c>
      <c r="D967" t="s">
        <v>16</v>
      </c>
      <c r="E967" t="s">
        <v>9</v>
      </c>
      <c r="F967" t="s">
        <v>10</v>
      </c>
      <c r="G967" s="7">
        <v>43823.076923076922</v>
      </c>
      <c r="H967" s="7">
        <v>18990</v>
      </c>
      <c r="I967" s="8">
        <f>ventas[[#This Row],[Ingresos]]-ventas[[#This Row],[Gastos]]</f>
        <v>24833.076923076922</v>
      </c>
    </row>
    <row r="968" spans="1:9" x14ac:dyDescent="0.25">
      <c r="A968" s="1">
        <v>44469</v>
      </c>
      <c r="B968" s="10">
        <f>MONTH(ventas[[#This Row],[Fecha]])</f>
        <v>9</v>
      </c>
      <c r="C968" s="10">
        <f>YEAR(ventas[[#This Row],[Fecha]])</f>
        <v>2021</v>
      </c>
      <c r="D968" t="s">
        <v>19</v>
      </c>
      <c r="E968" t="s">
        <v>20</v>
      </c>
      <c r="F968" t="s">
        <v>8</v>
      </c>
      <c r="G968" s="7">
        <v>6127.6500000000005</v>
      </c>
      <c r="H968" s="7">
        <v>4539</v>
      </c>
      <c r="I968" s="8">
        <f>ventas[[#This Row],[Ingresos]]-ventas[[#This Row],[Gastos]]</f>
        <v>1588.6500000000005</v>
      </c>
    </row>
    <row r="969" spans="1:9" x14ac:dyDescent="0.25">
      <c r="A969" s="1">
        <v>44470</v>
      </c>
      <c r="B969" s="10">
        <f>MONTH(ventas[[#This Row],[Fecha]])</f>
        <v>10</v>
      </c>
      <c r="C969" s="10">
        <f>YEAR(ventas[[#This Row],[Fecha]])</f>
        <v>2021</v>
      </c>
      <c r="D969" t="s">
        <v>19</v>
      </c>
      <c r="E969" t="s">
        <v>7</v>
      </c>
      <c r="F969" t="s">
        <v>8</v>
      </c>
      <c r="G969" s="7">
        <v>8613</v>
      </c>
      <c r="H969" s="7">
        <v>6600</v>
      </c>
      <c r="I969" s="8">
        <f>ventas[[#This Row],[Ingresos]]-ventas[[#This Row],[Gastos]]</f>
        <v>2013</v>
      </c>
    </row>
    <row r="970" spans="1:9" x14ac:dyDescent="0.25">
      <c r="A970" s="1">
        <v>44470</v>
      </c>
      <c r="B970" s="10">
        <f>MONTH(ventas[[#This Row],[Fecha]])</f>
        <v>10</v>
      </c>
      <c r="C970" s="10">
        <f>YEAR(ventas[[#This Row],[Fecha]])</f>
        <v>2021</v>
      </c>
      <c r="D970" t="s">
        <v>18</v>
      </c>
      <c r="E970" t="s">
        <v>20</v>
      </c>
      <c r="F970" t="s">
        <v>17</v>
      </c>
      <c r="G970" s="7">
        <v>18421.2</v>
      </c>
      <c r="H970" s="7">
        <v>16254</v>
      </c>
      <c r="I970" s="8">
        <f>ventas[[#This Row],[Ingresos]]-ventas[[#This Row],[Gastos]]</f>
        <v>2167.2000000000007</v>
      </c>
    </row>
    <row r="971" spans="1:9" x14ac:dyDescent="0.25">
      <c r="A971" s="1">
        <v>44471</v>
      </c>
      <c r="B971" s="10">
        <f>MONTH(ventas[[#This Row],[Fecha]])</f>
        <v>10</v>
      </c>
      <c r="C971" s="10">
        <f>YEAR(ventas[[#This Row],[Fecha]])</f>
        <v>2021</v>
      </c>
      <c r="D971" t="s">
        <v>6</v>
      </c>
      <c r="E971" t="s">
        <v>14</v>
      </c>
      <c r="F971" t="s">
        <v>8</v>
      </c>
      <c r="G971" s="7">
        <v>40100.400000000001</v>
      </c>
      <c r="H971" s="7">
        <v>28440</v>
      </c>
      <c r="I971" s="8">
        <f>ventas[[#This Row],[Ingresos]]-ventas[[#This Row],[Gastos]]</f>
        <v>11660.400000000001</v>
      </c>
    </row>
    <row r="972" spans="1:9" x14ac:dyDescent="0.25">
      <c r="A972" s="1">
        <v>44471</v>
      </c>
      <c r="B972" s="10">
        <f>MONTH(ventas[[#This Row],[Fecha]])</f>
        <v>10</v>
      </c>
      <c r="C972" s="10">
        <f>YEAR(ventas[[#This Row],[Fecha]])</f>
        <v>2021</v>
      </c>
      <c r="D972" t="s">
        <v>13</v>
      </c>
      <c r="E972" t="s">
        <v>14</v>
      </c>
      <c r="F972" t="s">
        <v>10</v>
      </c>
      <c r="G972" s="7">
        <v>121562.01923076922</v>
      </c>
      <c r="H972" s="7">
        <v>113640</v>
      </c>
      <c r="I972" s="8">
        <f>ventas[[#This Row],[Ingresos]]-ventas[[#This Row],[Gastos]]</f>
        <v>7922.0192307692196</v>
      </c>
    </row>
    <row r="973" spans="1:9" x14ac:dyDescent="0.25">
      <c r="A973" s="1">
        <v>44472</v>
      </c>
      <c r="B973" s="10">
        <f>MONTH(ventas[[#This Row],[Fecha]])</f>
        <v>10</v>
      </c>
      <c r="C973" s="10">
        <f>YEAR(ventas[[#This Row],[Fecha]])</f>
        <v>2021</v>
      </c>
      <c r="D973" t="s">
        <v>6</v>
      </c>
      <c r="E973" t="s">
        <v>14</v>
      </c>
      <c r="F973" t="s">
        <v>12</v>
      </c>
      <c r="G973" s="7">
        <v>32162.13</v>
      </c>
      <c r="H973" s="7">
        <v>23205</v>
      </c>
      <c r="I973" s="8">
        <f>ventas[[#This Row],[Ingresos]]-ventas[[#This Row],[Gastos]]</f>
        <v>8957.130000000001</v>
      </c>
    </row>
    <row r="974" spans="1:9" x14ac:dyDescent="0.25">
      <c r="A974" s="1">
        <v>44472</v>
      </c>
      <c r="B974" s="10">
        <f>MONTH(ventas[[#This Row],[Fecha]])</f>
        <v>10</v>
      </c>
      <c r="C974" s="10">
        <f>YEAR(ventas[[#This Row],[Fecha]])</f>
        <v>2021</v>
      </c>
      <c r="D974" t="s">
        <v>13</v>
      </c>
      <c r="E974" t="s">
        <v>11</v>
      </c>
      <c r="F974" t="s">
        <v>15</v>
      </c>
      <c r="G974" s="7">
        <v>678960</v>
      </c>
      <c r="H974" s="7">
        <v>615000</v>
      </c>
      <c r="I974" s="8">
        <f>ventas[[#This Row],[Ingresos]]-ventas[[#This Row],[Gastos]]</f>
        <v>63960</v>
      </c>
    </row>
    <row r="975" spans="1:9" x14ac:dyDescent="0.25">
      <c r="A975" s="1">
        <v>44474</v>
      </c>
      <c r="B975" s="10">
        <f>MONTH(ventas[[#This Row],[Fecha]])</f>
        <v>10</v>
      </c>
      <c r="C975" s="10">
        <f>YEAR(ventas[[#This Row],[Fecha]])</f>
        <v>2021</v>
      </c>
      <c r="D975" t="s">
        <v>16</v>
      </c>
      <c r="E975" t="s">
        <v>20</v>
      </c>
      <c r="F975" t="s">
        <v>10</v>
      </c>
      <c r="G975" s="7">
        <v>260192.30769230769</v>
      </c>
      <c r="H975" s="7">
        <v>216480</v>
      </c>
      <c r="I975" s="8">
        <f>ventas[[#This Row],[Ingresos]]-ventas[[#This Row],[Gastos]]</f>
        <v>43712.307692307688</v>
      </c>
    </row>
    <row r="976" spans="1:9" x14ac:dyDescent="0.25">
      <c r="A976" s="1">
        <v>44474</v>
      </c>
      <c r="B976" s="10">
        <f>MONTH(ventas[[#This Row],[Fecha]])</f>
        <v>10</v>
      </c>
      <c r="C976" s="10">
        <f>YEAR(ventas[[#This Row],[Fecha]])</f>
        <v>2021</v>
      </c>
      <c r="D976" t="s">
        <v>6</v>
      </c>
      <c r="E976" t="s">
        <v>11</v>
      </c>
      <c r="F976" t="s">
        <v>12</v>
      </c>
      <c r="G976" s="7">
        <v>20794.8</v>
      </c>
      <c r="H976" s="7">
        <v>11180</v>
      </c>
      <c r="I976" s="8">
        <f>ventas[[#This Row],[Ingresos]]-ventas[[#This Row],[Gastos]]</f>
        <v>9614.7999999999993</v>
      </c>
    </row>
    <row r="977" spans="1:9" x14ac:dyDescent="0.25">
      <c r="A977" s="1">
        <v>44474</v>
      </c>
      <c r="B977" s="10">
        <f>MONTH(ventas[[#This Row],[Fecha]])</f>
        <v>10</v>
      </c>
      <c r="C977" s="10">
        <f>YEAR(ventas[[#This Row],[Fecha]])</f>
        <v>2021</v>
      </c>
      <c r="D977" t="s">
        <v>19</v>
      </c>
      <c r="E977" t="s">
        <v>11</v>
      </c>
      <c r="F977" t="s">
        <v>12</v>
      </c>
      <c r="G977" s="7">
        <v>7911.5399999999991</v>
      </c>
      <c r="H977" s="7">
        <v>6210</v>
      </c>
      <c r="I977" s="8">
        <f>ventas[[#This Row],[Ingresos]]-ventas[[#This Row],[Gastos]]</f>
        <v>1701.5399999999991</v>
      </c>
    </row>
    <row r="978" spans="1:9" x14ac:dyDescent="0.25">
      <c r="A978" s="1">
        <v>44474</v>
      </c>
      <c r="B978" s="10">
        <f>MONTH(ventas[[#This Row],[Fecha]])</f>
        <v>10</v>
      </c>
      <c r="C978" s="10">
        <f>YEAR(ventas[[#This Row],[Fecha]])</f>
        <v>2021</v>
      </c>
      <c r="D978" t="s">
        <v>19</v>
      </c>
      <c r="E978" t="s">
        <v>14</v>
      </c>
      <c r="F978" t="s">
        <v>12</v>
      </c>
      <c r="G978" s="7">
        <v>5646.76</v>
      </c>
      <c r="H978" s="7">
        <v>4690</v>
      </c>
      <c r="I978" s="8">
        <f>ventas[[#This Row],[Ingresos]]-ventas[[#This Row],[Gastos]]</f>
        <v>956.76000000000022</v>
      </c>
    </row>
    <row r="979" spans="1:9" x14ac:dyDescent="0.25">
      <c r="A979" s="1">
        <v>44474</v>
      </c>
      <c r="B979" s="10">
        <f>MONTH(ventas[[#This Row],[Fecha]])</f>
        <v>10</v>
      </c>
      <c r="C979" s="10">
        <f>YEAR(ventas[[#This Row],[Fecha]])</f>
        <v>2021</v>
      </c>
      <c r="D979" t="s">
        <v>6</v>
      </c>
      <c r="E979" t="s">
        <v>7</v>
      </c>
      <c r="F979" t="s">
        <v>12</v>
      </c>
      <c r="G979" s="7">
        <v>44729.04</v>
      </c>
      <c r="H979" s="7">
        <v>26311.200000000001</v>
      </c>
      <c r="I979" s="8">
        <f>ventas[[#This Row],[Ingresos]]-ventas[[#This Row],[Gastos]]</f>
        <v>18417.84</v>
      </c>
    </row>
    <row r="980" spans="1:9" x14ac:dyDescent="0.25">
      <c r="A980" s="1">
        <v>44475</v>
      </c>
      <c r="B980" s="10">
        <f>MONTH(ventas[[#This Row],[Fecha]])</f>
        <v>10</v>
      </c>
      <c r="C980" s="10">
        <f>YEAR(ventas[[#This Row],[Fecha]])</f>
        <v>2021</v>
      </c>
      <c r="D980" t="s">
        <v>19</v>
      </c>
      <c r="E980" t="s">
        <v>7</v>
      </c>
      <c r="F980" t="s">
        <v>10</v>
      </c>
      <c r="G980" s="7">
        <v>471214.90384615381</v>
      </c>
      <c r="H980" s="7">
        <v>421560</v>
      </c>
      <c r="I980" s="8">
        <f>ventas[[#This Row],[Ingresos]]-ventas[[#This Row],[Gastos]]</f>
        <v>49654.903846153815</v>
      </c>
    </row>
    <row r="981" spans="1:9" x14ac:dyDescent="0.25">
      <c r="A981" s="1">
        <v>44476</v>
      </c>
      <c r="B981" s="10">
        <f>MONTH(ventas[[#This Row],[Fecha]])</f>
        <v>10</v>
      </c>
      <c r="C981" s="10">
        <f>YEAR(ventas[[#This Row],[Fecha]])</f>
        <v>2021</v>
      </c>
      <c r="D981" t="s">
        <v>16</v>
      </c>
      <c r="E981" t="s">
        <v>20</v>
      </c>
      <c r="F981" t="s">
        <v>10</v>
      </c>
      <c r="G981" s="7">
        <v>243731.25</v>
      </c>
      <c r="H981" s="7">
        <v>222840</v>
      </c>
      <c r="I981" s="8">
        <f>ventas[[#This Row],[Ingresos]]-ventas[[#This Row],[Gastos]]</f>
        <v>20891.25</v>
      </c>
    </row>
    <row r="982" spans="1:9" x14ac:dyDescent="0.25">
      <c r="A982" s="1">
        <v>44476</v>
      </c>
      <c r="B982" s="10">
        <f>MONTH(ventas[[#This Row],[Fecha]])</f>
        <v>10</v>
      </c>
      <c r="C982" s="10">
        <f>YEAR(ventas[[#This Row],[Fecha]])</f>
        <v>2021</v>
      </c>
      <c r="D982" t="s">
        <v>19</v>
      </c>
      <c r="E982" t="s">
        <v>20</v>
      </c>
      <c r="F982" t="s">
        <v>10</v>
      </c>
      <c r="G982" s="7">
        <v>339223.55769230769</v>
      </c>
      <c r="H982" s="7">
        <v>332040</v>
      </c>
      <c r="I982" s="8">
        <f>ventas[[#This Row],[Ingresos]]-ventas[[#This Row],[Gastos]]</f>
        <v>7183.5576923076878</v>
      </c>
    </row>
    <row r="983" spans="1:9" x14ac:dyDescent="0.25">
      <c r="A983" s="1">
        <v>44476</v>
      </c>
      <c r="B983" s="10">
        <f>MONTH(ventas[[#This Row],[Fecha]])</f>
        <v>10</v>
      </c>
      <c r="C983" s="10">
        <f>YEAR(ventas[[#This Row],[Fecha]])</f>
        <v>2021</v>
      </c>
      <c r="D983" t="s">
        <v>18</v>
      </c>
      <c r="E983" t="s">
        <v>14</v>
      </c>
      <c r="F983" t="s">
        <v>12</v>
      </c>
      <c r="G983" s="7">
        <v>9837.17</v>
      </c>
      <c r="H983" s="7">
        <v>7895</v>
      </c>
      <c r="I983" s="8">
        <f>ventas[[#This Row],[Ingresos]]-ventas[[#This Row],[Gastos]]</f>
        <v>1942.17</v>
      </c>
    </row>
    <row r="984" spans="1:9" x14ac:dyDescent="0.25">
      <c r="A984" s="1">
        <v>44476</v>
      </c>
      <c r="B984" s="10">
        <f>MONTH(ventas[[#This Row],[Fecha]])</f>
        <v>10</v>
      </c>
      <c r="C984" s="10">
        <f>YEAR(ventas[[#This Row],[Fecha]])</f>
        <v>2021</v>
      </c>
      <c r="D984" t="s">
        <v>6</v>
      </c>
      <c r="E984" t="s">
        <v>20</v>
      </c>
      <c r="F984" t="s">
        <v>12</v>
      </c>
      <c r="G984" s="7">
        <v>87799.703999999983</v>
      </c>
      <c r="H984" s="7">
        <v>50459.6</v>
      </c>
      <c r="I984" s="8">
        <f>ventas[[#This Row],[Ingresos]]-ventas[[#This Row],[Gastos]]</f>
        <v>37340.103999999985</v>
      </c>
    </row>
    <row r="985" spans="1:9" x14ac:dyDescent="0.25">
      <c r="A985" s="1">
        <v>44477</v>
      </c>
      <c r="B985" s="10">
        <f>MONTH(ventas[[#This Row],[Fecha]])</f>
        <v>10</v>
      </c>
      <c r="C985" s="10">
        <f>YEAR(ventas[[#This Row],[Fecha]])</f>
        <v>2021</v>
      </c>
      <c r="D985" t="s">
        <v>19</v>
      </c>
      <c r="E985" t="s">
        <v>11</v>
      </c>
      <c r="F985" t="s">
        <v>17</v>
      </c>
      <c r="G985" s="7">
        <v>16282.300800000001</v>
      </c>
      <c r="H985" s="7">
        <v>13721.04</v>
      </c>
      <c r="I985" s="8">
        <f>ventas[[#This Row],[Ingresos]]-ventas[[#This Row],[Gastos]]</f>
        <v>2561.2608</v>
      </c>
    </row>
    <row r="986" spans="1:9" x14ac:dyDescent="0.25">
      <c r="A986" s="1">
        <v>44478</v>
      </c>
      <c r="B986" s="10">
        <f>MONTH(ventas[[#This Row],[Fecha]])</f>
        <v>10</v>
      </c>
      <c r="C986" s="10">
        <f>YEAR(ventas[[#This Row],[Fecha]])</f>
        <v>2021</v>
      </c>
      <c r="D986" t="s">
        <v>18</v>
      </c>
      <c r="E986" t="s">
        <v>11</v>
      </c>
      <c r="F986" t="s">
        <v>12</v>
      </c>
      <c r="G986" s="7">
        <v>21009</v>
      </c>
      <c r="H986" s="7">
        <v>11175</v>
      </c>
      <c r="I986" s="8">
        <f>ventas[[#This Row],[Ingresos]]-ventas[[#This Row],[Gastos]]</f>
        <v>9834</v>
      </c>
    </row>
    <row r="987" spans="1:9" x14ac:dyDescent="0.25">
      <c r="A987" s="1">
        <v>44481</v>
      </c>
      <c r="B987" s="10">
        <f>MONTH(ventas[[#This Row],[Fecha]])</f>
        <v>10</v>
      </c>
      <c r="C987" s="10">
        <f>YEAR(ventas[[#This Row],[Fecha]])</f>
        <v>2021</v>
      </c>
      <c r="D987" t="s">
        <v>6</v>
      </c>
      <c r="E987" t="s">
        <v>14</v>
      </c>
      <c r="F987" t="s">
        <v>17</v>
      </c>
      <c r="G987" s="7">
        <v>85911.540000000008</v>
      </c>
      <c r="H987" s="7">
        <v>67824.899999999994</v>
      </c>
      <c r="I987" s="8">
        <f>ventas[[#This Row],[Ingresos]]-ventas[[#This Row],[Gastos]]</f>
        <v>18086.640000000014</v>
      </c>
    </row>
    <row r="988" spans="1:9" x14ac:dyDescent="0.25">
      <c r="A988" s="1">
        <v>44483</v>
      </c>
      <c r="B988" s="10">
        <f>MONTH(ventas[[#This Row],[Fecha]])</f>
        <v>10</v>
      </c>
      <c r="C988" s="10">
        <f>YEAR(ventas[[#This Row],[Fecha]])</f>
        <v>2021</v>
      </c>
      <c r="D988" t="s">
        <v>19</v>
      </c>
      <c r="E988" t="s">
        <v>14</v>
      </c>
      <c r="F988" t="s">
        <v>12</v>
      </c>
      <c r="G988" s="7">
        <v>784531.44000000006</v>
      </c>
      <c r="H988" s="7">
        <v>654825.6</v>
      </c>
      <c r="I988" s="8">
        <f>ventas[[#This Row],[Ingresos]]-ventas[[#This Row],[Gastos]]</f>
        <v>129705.84000000008</v>
      </c>
    </row>
    <row r="989" spans="1:9" x14ac:dyDescent="0.25">
      <c r="A989" s="1">
        <v>44484</v>
      </c>
      <c r="B989" s="10">
        <f>MONTH(ventas[[#This Row],[Fecha]])</f>
        <v>10</v>
      </c>
      <c r="C989" s="10">
        <f>YEAR(ventas[[#This Row],[Fecha]])</f>
        <v>2021</v>
      </c>
      <c r="D989" t="s">
        <v>16</v>
      </c>
      <c r="E989" t="s">
        <v>9</v>
      </c>
      <c r="F989" t="s">
        <v>12</v>
      </c>
      <c r="G989" s="7">
        <v>1941439.5</v>
      </c>
      <c r="H989" s="7">
        <v>1456780</v>
      </c>
      <c r="I989" s="8">
        <f>ventas[[#This Row],[Ingresos]]-ventas[[#This Row],[Gastos]]</f>
        <v>484659.5</v>
      </c>
    </row>
    <row r="990" spans="1:9" x14ac:dyDescent="0.25">
      <c r="A990" s="1">
        <v>44485</v>
      </c>
      <c r="B990" s="10">
        <f>MONTH(ventas[[#This Row],[Fecha]])</f>
        <v>10</v>
      </c>
      <c r="C990" s="10">
        <f>YEAR(ventas[[#This Row],[Fecha]])</f>
        <v>2021</v>
      </c>
      <c r="D990" t="s">
        <v>16</v>
      </c>
      <c r="E990" t="s">
        <v>11</v>
      </c>
      <c r="F990" t="s">
        <v>17</v>
      </c>
      <c r="G990" s="7">
        <v>19401.66</v>
      </c>
      <c r="H990" s="7">
        <v>15646.5</v>
      </c>
      <c r="I990" s="8">
        <f>ventas[[#This Row],[Ingresos]]-ventas[[#This Row],[Gastos]]</f>
        <v>3755.16</v>
      </c>
    </row>
    <row r="991" spans="1:9" x14ac:dyDescent="0.25">
      <c r="A991" s="1">
        <v>44485</v>
      </c>
      <c r="B991" s="10">
        <f>MONTH(ventas[[#This Row],[Fecha]])</f>
        <v>10</v>
      </c>
      <c r="C991" s="10">
        <f>YEAR(ventas[[#This Row],[Fecha]])</f>
        <v>2021</v>
      </c>
      <c r="D991" t="s">
        <v>6</v>
      </c>
      <c r="E991" t="s">
        <v>7</v>
      </c>
      <c r="F991" t="s">
        <v>17</v>
      </c>
      <c r="G991" s="7">
        <v>54575.875200000009</v>
      </c>
      <c r="H991" s="7">
        <v>47595.24</v>
      </c>
      <c r="I991" s="8">
        <f>ventas[[#This Row],[Ingresos]]-ventas[[#This Row],[Gastos]]</f>
        <v>6980.6352000000115</v>
      </c>
    </row>
    <row r="992" spans="1:9" x14ac:dyDescent="0.25">
      <c r="A992" s="1">
        <v>44486</v>
      </c>
      <c r="B992" s="10">
        <f>MONTH(ventas[[#This Row],[Fecha]])</f>
        <v>10</v>
      </c>
      <c r="C992" s="10">
        <f>YEAR(ventas[[#This Row],[Fecha]])</f>
        <v>2021</v>
      </c>
      <c r="D992" t="s">
        <v>18</v>
      </c>
      <c r="E992" t="s">
        <v>11</v>
      </c>
      <c r="F992" t="s">
        <v>12</v>
      </c>
      <c r="G992" s="7">
        <v>24035</v>
      </c>
      <c r="H992" s="7">
        <v>12650</v>
      </c>
      <c r="I992" s="8">
        <f>ventas[[#This Row],[Ingresos]]-ventas[[#This Row],[Gastos]]</f>
        <v>11385</v>
      </c>
    </row>
    <row r="993" spans="1:9" x14ac:dyDescent="0.25">
      <c r="A993" s="1">
        <v>44487</v>
      </c>
      <c r="B993" s="10">
        <f>MONTH(ventas[[#This Row],[Fecha]])</f>
        <v>10</v>
      </c>
      <c r="C993" s="10">
        <f>YEAR(ventas[[#This Row],[Fecha]])</f>
        <v>2021</v>
      </c>
      <c r="D993" t="s">
        <v>19</v>
      </c>
      <c r="E993" t="s">
        <v>9</v>
      </c>
      <c r="F993" t="s">
        <v>12</v>
      </c>
      <c r="G993" s="7">
        <v>1017338</v>
      </c>
      <c r="H993" s="7">
        <v>771160</v>
      </c>
      <c r="I993" s="8">
        <f>ventas[[#This Row],[Ingresos]]-ventas[[#This Row],[Gastos]]</f>
        <v>246178</v>
      </c>
    </row>
    <row r="994" spans="1:9" x14ac:dyDescent="0.25">
      <c r="A994" s="1">
        <v>44488</v>
      </c>
      <c r="B994" s="10">
        <f>MONTH(ventas[[#This Row],[Fecha]])</f>
        <v>10</v>
      </c>
      <c r="C994" s="10">
        <f>YEAR(ventas[[#This Row],[Fecha]])</f>
        <v>2021</v>
      </c>
      <c r="D994" t="s">
        <v>18</v>
      </c>
      <c r="E994" t="s">
        <v>7</v>
      </c>
      <c r="F994" t="s">
        <v>10</v>
      </c>
      <c r="G994" s="7">
        <v>94668.75</v>
      </c>
      <c r="H994" s="7">
        <v>79560</v>
      </c>
      <c r="I994" s="8">
        <f>ventas[[#This Row],[Ingresos]]-ventas[[#This Row],[Gastos]]</f>
        <v>15108.75</v>
      </c>
    </row>
    <row r="995" spans="1:9" x14ac:dyDescent="0.25">
      <c r="A995" s="1">
        <v>44488</v>
      </c>
      <c r="B995" s="10">
        <f>MONTH(ventas[[#This Row],[Fecha]])</f>
        <v>10</v>
      </c>
      <c r="C995" s="10">
        <f>YEAR(ventas[[#This Row],[Fecha]])</f>
        <v>2021</v>
      </c>
      <c r="D995" t="s">
        <v>18</v>
      </c>
      <c r="E995" t="s">
        <v>9</v>
      </c>
      <c r="F995" t="s">
        <v>10</v>
      </c>
      <c r="G995" s="7">
        <v>103807.21153846153</v>
      </c>
      <c r="H995" s="7">
        <v>87240</v>
      </c>
      <c r="I995" s="8">
        <f>ventas[[#This Row],[Ingresos]]-ventas[[#This Row],[Gastos]]</f>
        <v>16567.211538461532</v>
      </c>
    </row>
    <row r="996" spans="1:9" x14ac:dyDescent="0.25">
      <c r="A996" s="1">
        <v>44488</v>
      </c>
      <c r="B996" s="10">
        <f>MONTH(ventas[[#This Row],[Fecha]])</f>
        <v>10</v>
      </c>
      <c r="C996" s="10">
        <f>YEAR(ventas[[#This Row],[Fecha]])</f>
        <v>2021</v>
      </c>
      <c r="D996" t="s">
        <v>13</v>
      </c>
      <c r="E996" t="s">
        <v>11</v>
      </c>
      <c r="F996" t="s">
        <v>10</v>
      </c>
      <c r="G996" s="7">
        <v>204346.15384615384</v>
      </c>
      <c r="H996" s="7">
        <v>184800</v>
      </c>
      <c r="I996" s="8">
        <f>ventas[[#This Row],[Ingresos]]-ventas[[#This Row],[Gastos]]</f>
        <v>19546.153846153844</v>
      </c>
    </row>
    <row r="997" spans="1:9" x14ac:dyDescent="0.25">
      <c r="A997" s="1">
        <v>44488</v>
      </c>
      <c r="B997" s="10">
        <f>MONTH(ventas[[#This Row],[Fecha]])</f>
        <v>10</v>
      </c>
      <c r="C997" s="10">
        <f>YEAR(ventas[[#This Row],[Fecha]])</f>
        <v>2021</v>
      </c>
      <c r="D997" t="s">
        <v>13</v>
      </c>
      <c r="E997" t="s">
        <v>14</v>
      </c>
      <c r="F997" t="s">
        <v>10</v>
      </c>
      <c r="G997" s="7">
        <v>71114.423076923078</v>
      </c>
      <c r="H997" s="7">
        <v>66480</v>
      </c>
      <c r="I997" s="8">
        <f>ventas[[#This Row],[Ingresos]]-ventas[[#This Row],[Gastos]]</f>
        <v>4634.423076923078</v>
      </c>
    </row>
    <row r="998" spans="1:9" x14ac:dyDescent="0.25">
      <c r="A998" s="1">
        <v>44488</v>
      </c>
      <c r="B998" s="10">
        <f>MONTH(ventas[[#This Row],[Fecha]])</f>
        <v>10</v>
      </c>
      <c r="C998" s="10">
        <f>YEAR(ventas[[#This Row],[Fecha]])</f>
        <v>2021</v>
      </c>
      <c r="D998" t="s">
        <v>18</v>
      </c>
      <c r="E998" t="s">
        <v>14</v>
      </c>
      <c r="F998" t="s">
        <v>12</v>
      </c>
      <c r="G998" s="7">
        <v>388510.08</v>
      </c>
      <c r="H998" s="7">
        <v>300632.8</v>
      </c>
      <c r="I998" s="8">
        <f>ventas[[#This Row],[Ingresos]]-ventas[[#This Row],[Gastos]]</f>
        <v>87877.280000000028</v>
      </c>
    </row>
    <row r="999" spans="1:9" x14ac:dyDescent="0.25">
      <c r="A999" s="1">
        <v>44488</v>
      </c>
      <c r="B999" s="10">
        <f>MONTH(ventas[[#This Row],[Fecha]])</f>
        <v>10</v>
      </c>
      <c r="C999" s="10">
        <f>YEAR(ventas[[#This Row],[Fecha]])</f>
        <v>2021</v>
      </c>
      <c r="D999" t="s">
        <v>6</v>
      </c>
      <c r="E999" t="s">
        <v>7</v>
      </c>
      <c r="F999" t="s">
        <v>15</v>
      </c>
      <c r="G999" s="7">
        <v>563304</v>
      </c>
      <c r="H999" s="7">
        <v>479000</v>
      </c>
      <c r="I999" s="8">
        <f>ventas[[#This Row],[Ingresos]]-ventas[[#This Row],[Gastos]]</f>
        <v>84304</v>
      </c>
    </row>
    <row r="1000" spans="1:9" x14ac:dyDescent="0.25">
      <c r="A1000" s="1">
        <v>44491</v>
      </c>
      <c r="B1000" s="10">
        <f>MONTH(ventas[[#This Row],[Fecha]])</f>
        <v>10</v>
      </c>
      <c r="C1000" s="10">
        <f>YEAR(ventas[[#This Row],[Fecha]])</f>
        <v>2021</v>
      </c>
      <c r="D1000" t="s">
        <v>16</v>
      </c>
      <c r="E1000" t="s">
        <v>7</v>
      </c>
      <c r="F1000" t="s">
        <v>12</v>
      </c>
      <c r="G1000" s="7">
        <v>33191.235000000001</v>
      </c>
      <c r="H1000" s="7">
        <v>23947.5</v>
      </c>
      <c r="I1000" s="8">
        <f>ventas[[#This Row],[Ingresos]]-ventas[[#This Row],[Gastos]]</f>
        <v>9243.7350000000006</v>
      </c>
    </row>
    <row r="1001" spans="1:9" x14ac:dyDescent="0.25">
      <c r="A1001" s="1">
        <v>44492</v>
      </c>
      <c r="B1001" s="10">
        <f>MONTH(ventas[[#This Row],[Fecha]])</f>
        <v>10</v>
      </c>
      <c r="C1001" s="10">
        <f>YEAR(ventas[[#This Row],[Fecha]])</f>
        <v>2021</v>
      </c>
      <c r="D1001" t="s">
        <v>19</v>
      </c>
      <c r="E1001" t="s">
        <v>11</v>
      </c>
      <c r="F1001" t="s">
        <v>17</v>
      </c>
      <c r="G1001" s="7">
        <v>7310.64</v>
      </c>
      <c r="H1001" s="7">
        <v>5482.9800000000005</v>
      </c>
      <c r="I1001" s="8">
        <f>ventas[[#This Row],[Ingresos]]-ventas[[#This Row],[Gastos]]</f>
        <v>1827.6599999999999</v>
      </c>
    </row>
    <row r="1002" spans="1:9" x14ac:dyDescent="0.25">
      <c r="A1002" s="1">
        <v>44494</v>
      </c>
      <c r="B1002" s="10">
        <f>MONTH(ventas[[#This Row],[Fecha]])</f>
        <v>10</v>
      </c>
      <c r="C1002" s="10">
        <f>YEAR(ventas[[#This Row],[Fecha]])</f>
        <v>2021</v>
      </c>
      <c r="D1002" t="s">
        <v>19</v>
      </c>
      <c r="E1002" t="s">
        <v>20</v>
      </c>
      <c r="F1002" t="s">
        <v>10</v>
      </c>
      <c r="G1002" s="7">
        <v>279938.94230769231</v>
      </c>
      <c r="H1002" s="7">
        <v>250440</v>
      </c>
      <c r="I1002" s="8">
        <f>ventas[[#This Row],[Ingresos]]-ventas[[#This Row],[Gastos]]</f>
        <v>29498.942307692312</v>
      </c>
    </row>
    <row r="1003" spans="1:9" x14ac:dyDescent="0.25">
      <c r="A1003" s="1">
        <v>44494</v>
      </c>
      <c r="B1003" s="10">
        <f>MONTH(ventas[[#This Row],[Fecha]])</f>
        <v>10</v>
      </c>
      <c r="C1003" s="10">
        <f>YEAR(ventas[[#This Row],[Fecha]])</f>
        <v>2021</v>
      </c>
      <c r="D1003" t="s">
        <v>18</v>
      </c>
      <c r="E1003" t="s">
        <v>20</v>
      </c>
      <c r="F1003" t="s">
        <v>12</v>
      </c>
      <c r="G1003" s="7">
        <v>597082.5</v>
      </c>
      <c r="H1003" s="7">
        <v>521820</v>
      </c>
      <c r="I1003" s="8">
        <f>ventas[[#This Row],[Ingresos]]-ventas[[#This Row],[Gastos]]</f>
        <v>75262.5</v>
      </c>
    </row>
    <row r="1004" spans="1:9" x14ac:dyDescent="0.25">
      <c r="A1004" s="1">
        <v>44494</v>
      </c>
      <c r="B1004" s="10">
        <f>MONTH(ventas[[#This Row],[Fecha]])</f>
        <v>10</v>
      </c>
      <c r="C1004" s="10">
        <f>YEAR(ventas[[#This Row],[Fecha]])</f>
        <v>2021</v>
      </c>
      <c r="D1004" t="s">
        <v>19</v>
      </c>
      <c r="E1004" t="s">
        <v>20</v>
      </c>
      <c r="F1004" t="s">
        <v>12</v>
      </c>
      <c r="G1004" s="7">
        <v>27669.386500000001</v>
      </c>
      <c r="H1004" s="7">
        <v>20804.05</v>
      </c>
      <c r="I1004" s="8">
        <f>ventas[[#This Row],[Ingresos]]-ventas[[#This Row],[Gastos]]</f>
        <v>6865.3365000000013</v>
      </c>
    </row>
    <row r="1005" spans="1:9" x14ac:dyDescent="0.25">
      <c r="A1005" s="1">
        <v>44496</v>
      </c>
      <c r="B1005" s="10">
        <f>MONTH(ventas[[#This Row],[Fecha]])</f>
        <v>10</v>
      </c>
      <c r="C1005" s="10">
        <f>YEAR(ventas[[#This Row],[Fecha]])</f>
        <v>2021</v>
      </c>
      <c r="D1005" t="s">
        <v>16</v>
      </c>
      <c r="E1005" t="s">
        <v>9</v>
      </c>
      <c r="F1005" t="s">
        <v>8</v>
      </c>
      <c r="G1005" s="7">
        <v>50349.599999999999</v>
      </c>
      <c r="H1005" s="7">
        <v>37296</v>
      </c>
      <c r="I1005" s="8">
        <f>ventas[[#This Row],[Ingresos]]-ventas[[#This Row],[Gastos]]</f>
        <v>13053.599999999999</v>
      </c>
    </row>
    <row r="1006" spans="1:9" x14ac:dyDescent="0.25">
      <c r="A1006" s="1">
        <v>44496</v>
      </c>
      <c r="B1006" s="10">
        <f>MONTH(ventas[[#This Row],[Fecha]])</f>
        <v>10</v>
      </c>
      <c r="C1006" s="10">
        <f>YEAR(ventas[[#This Row],[Fecha]])</f>
        <v>2021</v>
      </c>
      <c r="D1006" t="s">
        <v>13</v>
      </c>
      <c r="E1006" t="s">
        <v>9</v>
      </c>
      <c r="F1006" t="s">
        <v>12</v>
      </c>
      <c r="G1006" s="7">
        <v>30830.799999999999</v>
      </c>
      <c r="H1006" s="7">
        <v>16940</v>
      </c>
      <c r="I1006" s="8">
        <f>ventas[[#This Row],[Ingresos]]-ventas[[#This Row],[Gastos]]</f>
        <v>13890.8</v>
      </c>
    </row>
    <row r="1007" spans="1:9" x14ac:dyDescent="0.25">
      <c r="A1007" s="1">
        <v>44496</v>
      </c>
      <c r="B1007" s="10">
        <f>MONTH(ventas[[#This Row],[Fecha]])</f>
        <v>10</v>
      </c>
      <c r="C1007" s="10">
        <f>YEAR(ventas[[#This Row],[Fecha]])</f>
        <v>2021</v>
      </c>
      <c r="D1007" t="s">
        <v>19</v>
      </c>
      <c r="E1007" t="s">
        <v>14</v>
      </c>
      <c r="F1007" t="s">
        <v>17</v>
      </c>
      <c r="G1007" s="7">
        <v>32382.414000000004</v>
      </c>
      <c r="H1007" s="7">
        <v>26114.850000000002</v>
      </c>
      <c r="I1007" s="8">
        <f>ventas[[#This Row],[Ingresos]]-ventas[[#This Row],[Gastos]]</f>
        <v>6267.5640000000021</v>
      </c>
    </row>
    <row r="1008" spans="1:9" x14ac:dyDescent="0.25">
      <c r="A1008" s="1">
        <v>44499</v>
      </c>
      <c r="B1008" s="10">
        <f>MONTH(ventas[[#This Row],[Fecha]])</f>
        <v>10</v>
      </c>
      <c r="C1008" s="10">
        <f>YEAR(ventas[[#This Row],[Fecha]])</f>
        <v>2021</v>
      </c>
      <c r="D1008" t="s">
        <v>6</v>
      </c>
      <c r="E1008" t="s">
        <v>14</v>
      </c>
      <c r="F1008" t="s">
        <v>10</v>
      </c>
      <c r="G1008" s="7">
        <v>131793.75</v>
      </c>
      <c r="H1008" s="7">
        <v>110760</v>
      </c>
      <c r="I1008" s="8">
        <f>ventas[[#This Row],[Ingresos]]-ventas[[#This Row],[Gastos]]</f>
        <v>21033.75</v>
      </c>
    </row>
    <row r="1009" spans="1:9" x14ac:dyDescent="0.25">
      <c r="A1009" s="1">
        <v>44499</v>
      </c>
      <c r="B1009" s="10">
        <f>MONTH(ventas[[#This Row],[Fecha]])</f>
        <v>10</v>
      </c>
      <c r="C1009" s="10">
        <f>YEAR(ventas[[#This Row],[Fecha]])</f>
        <v>2021</v>
      </c>
      <c r="D1009" t="s">
        <v>13</v>
      </c>
      <c r="E1009" t="s">
        <v>11</v>
      </c>
      <c r="F1009" t="s">
        <v>12</v>
      </c>
      <c r="G1009" s="7">
        <v>626640</v>
      </c>
      <c r="H1009" s="7">
        <v>484900</v>
      </c>
      <c r="I1009" s="8">
        <f>ventas[[#This Row],[Ingresos]]-ventas[[#This Row],[Gastos]]</f>
        <v>141740</v>
      </c>
    </row>
    <row r="1010" spans="1:9" x14ac:dyDescent="0.25">
      <c r="A1010" s="1">
        <v>44499</v>
      </c>
      <c r="B1010" s="10">
        <f>MONTH(ventas[[#This Row],[Fecha]])</f>
        <v>10</v>
      </c>
      <c r="C1010" s="10">
        <f>YEAR(ventas[[#This Row],[Fecha]])</f>
        <v>2021</v>
      </c>
      <c r="D1010" t="s">
        <v>16</v>
      </c>
      <c r="E1010" t="s">
        <v>11</v>
      </c>
      <c r="F1010" t="s">
        <v>12</v>
      </c>
      <c r="G1010" s="7">
        <v>644875</v>
      </c>
      <c r="H1010" s="7">
        <v>479050</v>
      </c>
      <c r="I1010" s="8">
        <f>ventas[[#This Row],[Ingresos]]-ventas[[#This Row],[Gastos]]</f>
        <v>165825</v>
      </c>
    </row>
    <row r="1011" spans="1:9" x14ac:dyDescent="0.25">
      <c r="A1011" s="1">
        <v>44500</v>
      </c>
      <c r="B1011" s="10">
        <f>MONTH(ventas[[#This Row],[Fecha]])</f>
        <v>10</v>
      </c>
      <c r="C1011" s="10">
        <f>YEAR(ventas[[#This Row],[Fecha]])</f>
        <v>2021</v>
      </c>
      <c r="D1011" t="s">
        <v>13</v>
      </c>
      <c r="E1011" t="s">
        <v>9</v>
      </c>
      <c r="F1011" t="s">
        <v>8</v>
      </c>
      <c r="G1011" s="7">
        <v>40769.25</v>
      </c>
      <c r="H1011" s="7">
        <v>28610</v>
      </c>
      <c r="I1011" s="8">
        <f>ventas[[#This Row],[Ingresos]]-ventas[[#This Row],[Gastos]]</f>
        <v>12159.25</v>
      </c>
    </row>
    <row r="1012" spans="1:9" x14ac:dyDescent="0.25">
      <c r="A1012" s="1">
        <v>44500</v>
      </c>
      <c r="B1012" s="10">
        <f>MONTH(ventas[[#This Row],[Fecha]])</f>
        <v>10</v>
      </c>
      <c r="C1012" s="10">
        <f>YEAR(ventas[[#This Row],[Fecha]])</f>
        <v>2021</v>
      </c>
      <c r="D1012" t="s">
        <v>18</v>
      </c>
      <c r="E1012" t="s">
        <v>9</v>
      </c>
      <c r="F1012" t="s">
        <v>12</v>
      </c>
      <c r="G1012" s="7">
        <v>25971.724799999996</v>
      </c>
      <c r="H1012" s="7">
        <v>21571.200000000001</v>
      </c>
      <c r="I1012" s="8">
        <f>ventas[[#This Row],[Ingresos]]-ventas[[#This Row],[Gastos]]</f>
        <v>4400.5247999999956</v>
      </c>
    </row>
    <row r="1013" spans="1:9" x14ac:dyDescent="0.25">
      <c r="A1013" s="1">
        <v>44500</v>
      </c>
      <c r="B1013" s="10">
        <f>MONTH(ventas[[#This Row],[Fecha]])</f>
        <v>10</v>
      </c>
      <c r="C1013" s="10">
        <f>YEAR(ventas[[#This Row],[Fecha]])</f>
        <v>2021</v>
      </c>
      <c r="D1013" t="s">
        <v>19</v>
      </c>
      <c r="E1013" t="s">
        <v>9</v>
      </c>
      <c r="F1013" t="s">
        <v>17</v>
      </c>
      <c r="G1013" s="7">
        <v>12722.4</v>
      </c>
      <c r="H1013" s="7">
        <v>10044</v>
      </c>
      <c r="I1013" s="8">
        <f>ventas[[#This Row],[Ingresos]]-ventas[[#This Row],[Gastos]]</f>
        <v>2678.3999999999996</v>
      </c>
    </row>
    <row r="1014" spans="1:9" x14ac:dyDescent="0.25">
      <c r="A1014" s="1">
        <v>44500</v>
      </c>
      <c r="B1014" s="10">
        <f>MONTH(ventas[[#This Row],[Fecha]])</f>
        <v>10</v>
      </c>
      <c r="C1014" s="10">
        <f>YEAR(ventas[[#This Row],[Fecha]])</f>
        <v>2021</v>
      </c>
      <c r="D1014" t="s">
        <v>6</v>
      </c>
      <c r="E1014" t="s">
        <v>14</v>
      </c>
      <c r="F1014" t="s">
        <v>17</v>
      </c>
      <c r="G1014" s="7">
        <v>25345.32</v>
      </c>
      <c r="H1014" s="7">
        <v>20889</v>
      </c>
      <c r="I1014" s="8">
        <f>ventas[[#This Row],[Ingresos]]-ventas[[#This Row],[Gastos]]</f>
        <v>4456.32</v>
      </c>
    </row>
    <row r="1015" spans="1:9" x14ac:dyDescent="0.25">
      <c r="A1015" s="1">
        <v>44501</v>
      </c>
      <c r="B1015" s="10">
        <f>MONTH(ventas[[#This Row],[Fecha]])</f>
        <v>11</v>
      </c>
      <c r="C1015" s="10">
        <f>YEAR(ventas[[#This Row],[Fecha]])</f>
        <v>2021</v>
      </c>
      <c r="D1015" t="s">
        <v>16</v>
      </c>
      <c r="E1015" t="s">
        <v>11</v>
      </c>
      <c r="F1015" t="s">
        <v>12</v>
      </c>
      <c r="G1015" s="7">
        <v>44378.399999999994</v>
      </c>
      <c r="H1015" s="7">
        <v>25215</v>
      </c>
      <c r="I1015" s="8">
        <f>ventas[[#This Row],[Ingresos]]-ventas[[#This Row],[Gastos]]</f>
        <v>19163.399999999994</v>
      </c>
    </row>
    <row r="1016" spans="1:9" x14ac:dyDescent="0.25">
      <c r="A1016" s="1">
        <v>44502</v>
      </c>
      <c r="B1016" s="10">
        <f>MONTH(ventas[[#This Row],[Fecha]])</f>
        <v>11</v>
      </c>
      <c r="C1016" s="10">
        <f>YEAR(ventas[[#This Row],[Fecha]])</f>
        <v>2021</v>
      </c>
      <c r="D1016" t="s">
        <v>16</v>
      </c>
      <c r="E1016" t="s">
        <v>20</v>
      </c>
      <c r="F1016" t="s">
        <v>10</v>
      </c>
      <c r="G1016" s="7">
        <v>31544.826923076922</v>
      </c>
      <c r="H1016" s="7">
        <v>19725</v>
      </c>
      <c r="I1016" s="8">
        <f>ventas[[#This Row],[Ingresos]]-ventas[[#This Row],[Gastos]]</f>
        <v>11819.826923076922</v>
      </c>
    </row>
    <row r="1017" spans="1:9" x14ac:dyDescent="0.25">
      <c r="A1017" s="1">
        <v>44503</v>
      </c>
      <c r="B1017" s="10">
        <f>MONTH(ventas[[#This Row],[Fecha]])</f>
        <v>11</v>
      </c>
      <c r="C1017" s="10">
        <f>YEAR(ventas[[#This Row],[Fecha]])</f>
        <v>2021</v>
      </c>
      <c r="D1017" t="s">
        <v>16</v>
      </c>
      <c r="E1017" t="s">
        <v>11</v>
      </c>
      <c r="F1017" t="s">
        <v>10</v>
      </c>
      <c r="G1017" s="7">
        <v>1110576.923076923</v>
      </c>
      <c r="H1017" s="7">
        <v>715000</v>
      </c>
      <c r="I1017" s="8">
        <f>ventas[[#This Row],[Ingresos]]-ventas[[#This Row],[Gastos]]</f>
        <v>395576.92307692301</v>
      </c>
    </row>
    <row r="1018" spans="1:9" x14ac:dyDescent="0.25">
      <c r="A1018" s="1">
        <v>44503</v>
      </c>
      <c r="B1018" s="10">
        <f>MONTH(ventas[[#This Row],[Fecha]])</f>
        <v>11</v>
      </c>
      <c r="C1018" s="10">
        <f>YEAR(ventas[[#This Row],[Fecha]])</f>
        <v>2021</v>
      </c>
      <c r="D1018" t="s">
        <v>19</v>
      </c>
      <c r="E1018" t="s">
        <v>7</v>
      </c>
      <c r="F1018" t="s">
        <v>15</v>
      </c>
      <c r="G1018" s="7">
        <v>210627</v>
      </c>
      <c r="H1018" s="7">
        <v>201750</v>
      </c>
      <c r="I1018" s="8">
        <f>ventas[[#This Row],[Ingresos]]-ventas[[#This Row],[Gastos]]</f>
        <v>8877</v>
      </c>
    </row>
    <row r="1019" spans="1:9" x14ac:dyDescent="0.25">
      <c r="A1019" s="1">
        <v>44505</v>
      </c>
      <c r="B1019" s="10">
        <f>MONTH(ventas[[#This Row],[Fecha]])</f>
        <v>11</v>
      </c>
      <c r="C1019" s="10">
        <f>YEAR(ventas[[#This Row],[Fecha]])</f>
        <v>2021</v>
      </c>
      <c r="D1019" t="s">
        <v>18</v>
      </c>
      <c r="E1019" t="s">
        <v>14</v>
      </c>
      <c r="F1019" t="s">
        <v>12</v>
      </c>
      <c r="G1019" s="7">
        <v>18721.080000000002</v>
      </c>
      <c r="H1019" s="7">
        <v>14535</v>
      </c>
      <c r="I1019" s="8">
        <f>ventas[[#This Row],[Ingresos]]-ventas[[#This Row],[Gastos]]</f>
        <v>4186.0800000000017</v>
      </c>
    </row>
    <row r="1020" spans="1:9" x14ac:dyDescent="0.25">
      <c r="A1020" s="1">
        <v>44506</v>
      </c>
      <c r="B1020" s="10">
        <f>MONTH(ventas[[#This Row],[Fecha]])</f>
        <v>11</v>
      </c>
      <c r="C1020" s="10">
        <f>YEAR(ventas[[#This Row],[Fecha]])</f>
        <v>2021</v>
      </c>
      <c r="D1020" t="s">
        <v>16</v>
      </c>
      <c r="E1020" t="s">
        <v>11</v>
      </c>
      <c r="F1020" t="s">
        <v>12</v>
      </c>
      <c r="G1020" s="7">
        <v>683004</v>
      </c>
      <c r="H1020" s="7">
        <v>539760</v>
      </c>
      <c r="I1020" s="8">
        <f>ventas[[#This Row],[Ingresos]]-ventas[[#This Row],[Gastos]]</f>
        <v>143244</v>
      </c>
    </row>
    <row r="1021" spans="1:9" x14ac:dyDescent="0.25">
      <c r="A1021" s="1">
        <v>44508</v>
      </c>
      <c r="B1021" s="10">
        <f>MONTH(ventas[[#This Row],[Fecha]])</f>
        <v>11</v>
      </c>
      <c r="C1021" s="10">
        <f>YEAR(ventas[[#This Row],[Fecha]])</f>
        <v>2021</v>
      </c>
      <c r="D1021" t="s">
        <v>19</v>
      </c>
      <c r="E1021" t="s">
        <v>7</v>
      </c>
      <c r="F1021" t="s">
        <v>10</v>
      </c>
      <c r="G1021" s="7">
        <v>242660.25</v>
      </c>
      <c r="H1021" s="7">
        <v>217089.6</v>
      </c>
      <c r="I1021" s="8">
        <f>ventas[[#This Row],[Ingresos]]-ventas[[#This Row],[Gastos]]</f>
        <v>25570.649999999994</v>
      </c>
    </row>
    <row r="1022" spans="1:9" x14ac:dyDescent="0.25">
      <c r="A1022" s="1">
        <v>44508</v>
      </c>
      <c r="B1022" s="10">
        <f>MONTH(ventas[[#This Row],[Fecha]])</f>
        <v>11</v>
      </c>
      <c r="C1022" s="10">
        <f>YEAR(ventas[[#This Row],[Fecha]])</f>
        <v>2021</v>
      </c>
      <c r="D1022" t="s">
        <v>18</v>
      </c>
      <c r="E1022" t="s">
        <v>11</v>
      </c>
      <c r="F1022" t="s">
        <v>12</v>
      </c>
      <c r="G1022" s="7">
        <v>659613.5</v>
      </c>
      <c r="H1022" s="7">
        <v>538460</v>
      </c>
      <c r="I1022" s="8">
        <f>ventas[[#This Row],[Ingresos]]-ventas[[#This Row],[Gastos]]</f>
        <v>121153.5</v>
      </c>
    </row>
    <row r="1023" spans="1:9" x14ac:dyDescent="0.25">
      <c r="A1023" s="1">
        <v>44509</v>
      </c>
      <c r="B1023" s="10">
        <f>MONTH(ventas[[#This Row],[Fecha]])</f>
        <v>11</v>
      </c>
      <c r="C1023" s="10">
        <f>YEAR(ventas[[#This Row],[Fecha]])</f>
        <v>2021</v>
      </c>
      <c r="D1023" t="s">
        <v>6</v>
      </c>
      <c r="E1023" t="s">
        <v>7</v>
      </c>
      <c r="F1023" t="s">
        <v>10</v>
      </c>
      <c r="G1023" s="7">
        <v>281066.82692307694</v>
      </c>
      <c r="H1023" s="7">
        <v>241080</v>
      </c>
      <c r="I1023" s="8">
        <f>ventas[[#This Row],[Ingresos]]-ventas[[#This Row],[Gastos]]</f>
        <v>39986.826923076937</v>
      </c>
    </row>
    <row r="1024" spans="1:9" x14ac:dyDescent="0.25">
      <c r="A1024" s="1">
        <v>44509</v>
      </c>
      <c r="B1024" s="10">
        <f>MONTH(ventas[[#This Row],[Fecha]])</f>
        <v>11</v>
      </c>
      <c r="C1024" s="10">
        <f>YEAR(ventas[[#This Row],[Fecha]])</f>
        <v>2021</v>
      </c>
      <c r="D1024" t="s">
        <v>16</v>
      </c>
      <c r="E1024" t="s">
        <v>7</v>
      </c>
      <c r="F1024" t="s">
        <v>10</v>
      </c>
      <c r="G1024" s="7">
        <v>459611.78365384619</v>
      </c>
      <c r="H1024" s="7">
        <v>386259.60000000003</v>
      </c>
      <c r="I1024" s="8">
        <f>ventas[[#This Row],[Ingresos]]-ventas[[#This Row],[Gastos]]</f>
        <v>73352.18365384615</v>
      </c>
    </row>
    <row r="1025" spans="1:9" x14ac:dyDescent="0.25">
      <c r="A1025" s="1">
        <v>44510</v>
      </c>
      <c r="B1025" s="10">
        <f>MONTH(ventas[[#This Row],[Fecha]])</f>
        <v>11</v>
      </c>
      <c r="C1025" s="10">
        <f>YEAR(ventas[[#This Row],[Fecha]])</f>
        <v>2021</v>
      </c>
      <c r="D1025" t="s">
        <v>6</v>
      </c>
      <c r="E1025" t="s">
        <v>9</v>
      </c>
      <c r="F1025" t="s">
        <v>12</v>
      </c>
      <c r="G1025" s="7">
        <v>40227.314400000003</v>
      </c>
      <c r="H1025" s="7">
        <v>31575.600000000002</v>
      </c>
      <c r="I1025" s="8">
        <f>ventas[[#This Row],[Ingresos]]-ventas[[#This Row],[Gastos]]</f>
        <v>8651.7144000000008</v>
      </c>
    </row>
    <row r="1026" spans="1:9" x14ac:dyDescent="0.25">
      <c r="A1026" s="1">
        <v>44512</v>
      </c>
      <c r="B1026" s="10">
        <f>MONTH(ventas[[#This Row],[Fecha]])</f>
        <v>11</v>
      </c>
      <c r="C1026" s="10">
        <f>YEAR(ventas[[#This Row],[Fecha]])</f>
        <v>2021</v>
      </c>
      <c r="D1026" t="s">
        <v>6</v>
      </c>
      <c r="E1026" t="s">
        <v>7</v>
      </c>
      <c r="F1026" t="s">
        <v>8</v>
      </c>
      <c r="G1026" s="7">
        <v>79242.210000000006</v>
      </c>
      <c r="H1026" s="7">
        <v>60722</v>
      </c>
      <c r="I1026" s="8">
        <f>ventas[[#This Row],[Ingresos]]-ventas[[#This Row],[Gastos]]</f>
        <v>18520.210000000006</v>
      </c>
    </row>
    <row r="1027" spans="1:9" x14ac:dyDescent="0.25">
      <c r="A1027" s="1">
        <v>44513</v>
      </c>
      <c r="B1027" s="10">
        <f>MONTH(ventas[[#This Row],[Fecha]])</f>
        <v>11</v>
      </c>
      <c r="C1027" s="10">
        <f>YEAR(ventas[[#This Row],[Fecha]])</f>
        <v>2021</v>
      </c>
      <c r="D1027" t="s">
        <v>16</v>
      </c>
      <c r="E1027" t="s">
        <v>7</v>
      </c>
      <c r="F1027" t="s">
        <v>12</v>
      </c>
      <c r="G1027" s="7">
        <v>35172</v>
      </c>
      <c r="H1027" s="7">
        <v>19540</v>
      </c>
      <c r="I1027" s="8">
        <f>ventas[[#This Row],[Ingresos]]-ventas[[#This Row],[Gastos]]</f>
        <v>15632</v>
      </c>
    </row>
    <row r="1028" spans="1:9" x14ac:dyDescent="0.25">
      <c r="A1028" s="1">
        <v>44514</v>
      </c>
      <c r="B1028" s="10">
        <f>MONTH(ventas[[#This Row],[Fecha]])</f>
        <v>11</v>
      </c>
      <c r="C1028" s="10">
        <f>YEAR(ventas[[#This Row],[Fecha]])</f>
        <v>2021</v>
      </c>
      <c r="D1028" t="s">
        <v>6</v>
      </c>
      <c r="E1028" t="s">
        <v>20</v>
      </c>
      <c r="F1028" t="s">
        <v>12</v>
      </c>
      <c r="G1028" s="7">
        <v>326922.75</v>
      </c>
      <c r="H1028" s="7">
        <v>245310</v>
      </c>
      <c r="I1028" s="8">
        <f>ventas[[#This Row],[Ingresos]]-ventas[[#This Row],[Gastos]]</f>
        <v>81612.75</v>
      </c>
    </row>
    <row r="1029" spans="1:9" x14ac:dyDescent="0.25">
      <c r="A1029" s="1">
        <v>44515</v>
      </c>
      <c r="B1029" s="10">
        <f>MONTH(ventas[[#This Row],[Fecha]])</f>
        <v>11</v>
      </c>
      <c r="C1029" s="10">
        <f>YEAR(ventas[[#This Row],[Fecha]])</f>
        <v>2021</v>
      </c>
      <c r="D1029" t="s">
        <v>16</v>
      </c>
      <c r="E1029" t="s">
        <v>11</v>
      </c>
      <c r="F1029" t="s">
        <v>10</v>
      </c>
      <c r="G1029" s="7">
        <v>754539.92307692301</v>
      </c>
      <c r="H1029" s="7">
        <v>634118.40000000002</v>
      </c>
      <c r="I1029" s="8">
        <f>ventas[[#This Row],[Ingresos]]-ventas[[#This Row],[Gastos]]</f>
        <v>120421.52307692298</v>
      </c>
    </row>
    <row r="1030" spans="1:9" x14ac:dyDescent="0.25">
      <c r="A1030" s="1">
        <v>44515</v>
      </c>
      <c r="B1030" s="10">
        <f>MONTH(ventas[[#This Row],[Fecha]])</f>
        <v>11</v>
      </c>
      <c r="C1030" s="10">
        <f>YEAR(ventas[[#This Row],[Fecha]])</f>
        <v>2021</v>
      </c>
      <c r="D1030" t="s">
        <v>6</v>
      </c>
      <c r="E1030" t="s">
        <v>9</v>
      </c>
      <c r="F1030" t="s">
        <v>10</v>
      </c>
      <c r="G1030" s="7">
        <v>1037623.5288461538</v>
      </c>
      <c r="H1030" s="7">
        <v>880921.20000000007</v>
      </c>
      <c r="I1030" s="8">
        <f>ventas[[#This Row],[Ingresos]]-ventas[[#This Row],[Gastos]]</f>
        <v>156702.32884615369</v>
      </c>
    </row>
    <row r="1031" spans="1:9" x14ac:dyDescent="0.25">
      <c r="A1031" s="1">
        <v>44515</v>
      </c>
      <c r="B1031" s="10">
        <f>MONTH(ventas[[#This Row],[Fecha]])</f>
        <v>11</v>
      </c>
      <c r="C1031" s="10">
        <f>YEAR(ventas[[#This Row],[Fecha]])</f>
        <v>2021</v>
      </c>
      <c r="D1031" t="s">
        <v>16</v>
      </c>
      <c r="E1031" t="s">
        <v>20</v>
      </c>
      <c r="F1031" t="s">
        <v>12</v>
      </c>
      <c r="G1031" s="7">
        <v>1172166.24</v>
      </c>
      <c r="H1031" s="7">
        <v>1012502.4</v>
      </c>
      <c r="I1031" s="8">
        <f>ventas[[#This Row],[Ingresos]]-ventas[[#This Row],[Gastos]]</f>
        <v>159663.83999999997</v>
      </c>
    </row>
    <row r="1032" spans="1:9" x14ac:dyDescent="0.25">
      <c r="A1032" s="1">
        <v>44516</v>
      </c>
      <c r="B1032" s="10">
        <f>MONTH(ventas[[#This Row],[Fecha]])</f>
        <v>11</v>
      </c>
      <c r="C1032" s="10">
        <f>YEAR(ventas[[#This Row],[Fecha]])</f>
        <v>2021</v>
      </c>
      <c r="D1032" t="s">
        <v>19</v>
      </c>
      <c r="E1032" t="s">
        <v>14</v>
      </c>
      <c r="F1032" t="s">
        <v>12</v>
      </c>
      <c r="G1032" s="7">
        <v>416279.5</v>
      </c>
      <c r="H1032" s="7">
        <v>339820</v>
      </c>
      <c r="I1032" s="8">
        <f>ventas[[#This Row],[Ingresos]]-ventas[[#This Row],[Gastos]]</f>
        <v>76459.5</v>
      </c>
    </row>
    <row r="1033" spans="1:9" x14ac:dyDescent="0.25">
      <c r="A1033" s="1">
        <v>44516</v>
      </c>
      <c r="B1033" s="10">
        <f>MONTH(ventas[[#This Row],[Fecha]])</f>
        <v>11</v>
      </c>
      <c r="C1033" s="10">
        <f>YEAR(ventas[[#This Row],[Fecha]])</f>
        <v>2021</v>
      </c>
      <c r="D1033" t="s">
        <v>13</v>
      </c>
      <c r="E1033" t="s">
        <v>9</v>
      </c>
      <c r="F1033" t="s">
        <v>12</v>
      </c>
      <c r="G1033" s="7">
        <v>1092024.3600000001</v>
      </c>
      <c r="H1033" s="7">
        <v>881758.8</v>
      </c>
      <c r="I1033" s="8">
        <f>ventas[[#This Row],[Ingresos]]-ventas[[#This Row],[Gastos]]</f>
        <v>210265.56000000006</v>
      </c>
    </row>
    <row r="1034" spans="1:9" x14ac:dyDescent="0.25">
      <c r="A1034" s="1">
        <v>44517</v>
      </c>
      <c r="B1034" s="10">
        <f>MONTH(ventas[[#This Row],[Fecha]])</f>
        <v>11</v>
      </c>
      <c r="C1034" s="10">
        <f>YEAR(ventas[[#This Row],[Fecha]])</f>
        <v>2021</v>
      </c>
      <c r="D1034" t="s">
        <v>16</v>
      </c>
      <c r="E1034" t="s">
        <v>7</v>
      </c>
      <c r="F1034" t="s">
        <v>8</v>
      </c>
      <c r="G1034" s="7">
        <v>36031.5</v>
      </c>
      <c r="H1034" s="7">
        <v>28260</v>
      </c>
      <c r="I1034" s="8">
        <f>ventas[[#This Row],[Ingresos]]-ventas[[#This Row],[Gastos]]</f>
        <v>7771.5</v>
      </c>
    </row>
    <row r="1035" spans="1:9" x14ac:dyDescent="0.25">
      <c r="A1035" s="1">
        <v>44517</v>
      </c>
      <c r="B1035" s="10">
        <f>MONTH(ventas[[#This Row],[Fecha]])</f>
        <v>11</v>
      </c>
      <c r="C1035" s="10">
        <f>YEAR(ventas[[#This Row],[Fecha]])</f>
        <v>2021</v>
      </c>
      <c r="D1035" t="s">
        <v>13</v>
      </c>
      <c r="E1035" t="s">
        <v>7</v>
      </c>
      <c r="F1035" t="s">
        <v>10</v>
      </c>
      <c r="G1035" s="7">
        <v>93571.153846153844</v>
      </c>
      <c r="H1035" s="7">
        <v>79440</v>
      </c>
      <c r="I1035" s="8">
        <f>ventas[[#This Row],[Ingresos]]-ventas[[#This Row],[Gastos]]</f>
        <v>14131.153846153844</v>
      </c>
    </row>
    <row r="1036" spans="1:9" x14ac:dyDescent="0.25">
      <c r="A1036" s="1">
        <v>44518</v>
      </c>
      <c r="B1036" s="10">
        <f>MONTH(ventas[[#This Row],[Fecha]])</f>
        <v>11</v>
      </c>
      <c r="C1036" s="10">
        <f>YEAR(ventas[[#This Row],[Fecha]])</f>
        <v>2021</v>
      </c>
      <c r="D1036" t="s">
        <v>19</v>
      </c>
      <c r="E1036" t="s">
        <v>14</v>
      </c>
      <c r="F1036" t="s">
        <v>17</v>
      </c>
      <c r="G1036" s="7">
        <v>44514.288</v>
      </c>
      <c r="H1036" s="7">
        <v>36687.600000000006</v>
      </c>
      <c r="I1036" s="8">
        <f>ventas[[#This Row],[Ingresos]]-ventas[[#This Row],[Gastos]]</f>
        <v>7826.6879999999946</v>
      </c>
    </row>
    <row r="1037" spans="1:9" x14ac:dyDescent="0.25">
      <c r="A1037" s="1">
        <v>44519</v>
      </c>
      <c r="B1037" s="10">
        <f>MONTH(ventas[[#This Row],[Fecha]])</f>
        <v>11</v>
      </c>
      <c r="C1037" s="10">
        <f>YEAR(ventas[[#This Row],[Fecha]])</f>
        <v>2021</v>
      </c>
      <c r="D1037" t="s">
        <v>16</v>
      </c>
      <c r="E1037" t="s">
        <v>14</v>
      </c>
      <c r="F1037" t="s">
        <v>15</v>
      </c>
      <c r="G1037" s="7">
        <v>124992</v>
      </c>
      <c r="H1037" s="7">
        <v>112000</v>
      </c>
      <c r="I1037" s="8">
        <f>ventas[[#This Row],[Ingresos]]-ventas[[#This Row],[Gastos]]</f>
        <v>12992</v>
      </c>
    </row>
    <row r="1038" spans="1:9" x14ac:dyDescent="0.25">
      <c r="A1038" s="1">
        <v>44520</v>
      </c>
      <c r="B1038" s="10">
        <f>MONTH(ventas[[#This Row],[Fecha]])</f>
        <v>11</v>
      </c>
      <c r="C1038" s="10">
        <f>YEAR(ventas[[#This Row],[Fecha]])</f>
        <v>2021</v>
      </c>
      <c r="D1038" t="s">
        <v>18</v>
      </c>
      <c r="E1038" t="s">
        <v>7</v>
      </c>
      <c r="F1038" t="s">
        <v>12</v>
      </c>
      <c r="G1038" s="7">
        <v>87514.447999999989</v>
      </c>
      <c r="H1038" s="7">
        <v>47562.200000000004</v>
      </c>
      <c r="I1038" s="8">
        <f>ventas[[#This Row],[Ingresos]]-ventas[[#This Row],[Gastos]]</f>
        <v>39952.247999999985</v>
      </c>
    </row>
    <row r="1039" spans="1:9" x14ac:dyDescent="0.25">
      <c r="A1039" s="1">
        <v>44521</v>
      </c>
      <c r="B1039" s="10">
        <f>MONTH(ventas[[#This Row],[Fecha]])</f>
        <v>11</v>
      </c>
      <c r="C1039" s="10">
        <f>YEAR(ventas[[#This Row],[Fecha]])</f>
        <v>2021</v>
      </c>
      <c r="D1039" t="s">
        <v>18</v>
      </c>
      <c r="E1039" t="s">
        <v>14</v>
      </c>
      <c r="F1039" t="s">
        <v>12</v>
      </c>
      <c r="G1039" s="7">
        <v>83160</v>
      </c>
      <c r="H1039" s="7">
        <v>70200</v>
      </c>
      <c r="I1039" s="8">
        <f>ventas[[#This Row],[Ingresos]]-ventas[[#This Row],[Gastos]]</f>
        <v>12960</v>
      </c>
    </row>
    <row r="1040" spans="1:9" x14ac:dyDescent="0.25">
      <c r="A1040" s="1">
        <v>44521</v>
      </c>
      <c r="B1040" s="10">
        <f>MONTH(ventas[[#This Row],[Fecha]])</f>
        <v>11</v>
      </c>
      <c r="C1040" s="10">
        <f>YEAR(ventas[[#This Row],[Fecha]])</f>
        <v>2021</v>
      </c>
      <c r="D1040" t="s">
        <v>6</v>
      </c>
      <c r="E1040" t="s">
        <v>20</v>
      </c>
      <c r="F1040" t="s">
        <v>12</v>
      </c>
      <c r="G1040" s="7">
        <v>2115812.16</v>
      </c>
      <c r="H1040" s="7">
        <v>1806604.8</v>
      </c>
      <c r="I1040" s="8">
        <f>ventas[[#This Row],[Ingresos]]-ventas[[#This Row],[Gastos]]</f>
        <v>309207.3600000001</v>
      </c>
    </row>
    <row r="1041" spans="1:9" x14ac:dyDescent="0.25">
      <c r="A1041" s="1">
        <v>44521</v>
      </c>
      <c r="B1041" s="10">
        <f>MONTH(ventas[[#This Row],[Fecha]])</f>
        <v>11</v>
      </c>
      <c r="C1041" s="10">
        <f>YEAR(ventas[[#This Row],[Fecha]])</f>
        <v>2021</v>
      </c>
      <c r="D1041" t="s">
        <v>16</v>
      </c>
      <c r="E1041" t="s">
        <v>14</v>
      </c>
      <c r="F1041" t="s">
        <v>15</v>
      </c>
      <c r="G1041" s="7">
        <v>645300</v>
      </c>
      <c r="H1041" s="7">
        <v>537750</v>
      </c>
      <c r="I1041" s="8">
        <f>ventas[[#This Row],[Ingresos]]-ventas[[#This Row],[Gastos]]</f>
        <v>107550</v>
      </c>
    </row>
    <row r="1042" spans="1:9" x14ac:dyDescent="0.25">
      <c r="A1042" s="1">
        <v>44522</v>
      </c>
      <c r="B1042" s="10">
        <f>MONTH(ventas[[#This Row],[Fecha]])</f>
        <v>11</v>
      </c>
      <c r="C1042" s="10">
        <f>YEAR(ventas[[#This Row],[Fecha]])</f>
        <v>2021</v>
      </c>
      <c r="D1042" t="s">
        <v>6</v>
      </c>
      <c r="E1042" t="s">
        <v>20</v>
      </c>
      <c r="F1042" t="s">
        <v>12</v>
      </c>
      <c r="G1042" s="7">
        <v>9930.9952000000012</v>
      </c>
      <c r="H1042" s="7">
        <v>7710.4000000000005</v>
      </c>
      <c r="I1042" s="8">
        <f>ventas[[#This Row],[Ingresos]]-ventas[[#This Row],[Gastos]]</f>
        <v>2220.5952000000007</v>
      </c>
    </row>
    <row r="1043" spans="1:9" x14ac:dyDescent="0.25">
      <c r="A1043" s="1">
        <v>44523</v>
      </c>
      <c r="B1043" s="10">
        <f>MONTH(ventas[[#This Row],[Fecha]])</f>
        <v>11</v>
      </c>
      <c r="C1043" s="10">
        <f>YEAR(ventas[[#This Row],[Fecha]])</f>
        <v>2021</v>
      </c>
      <c r="D1043" t="s">
        <v>6</v>
      </c>
      <c r="E1043" t="s">
        <v>7</v>
      </c>
      <c r="F1043" t="s">
        <v>10</v>
      </c>
      <c r="G1043" s="7">
        <v>328283.65384615381</v>
      </c>
      <c r="H1043" s="7">
        <v>303480</v>
      </c>
      <c r="I1043" s="8">
        <f>ventas[[#This Row],[Ingresos]]-ventas[[#This Row],[Gastos]]</f>
        <v>24803.653846153815</v>
      </c>
    </row>
    <row r="1044" spans="1:9" x14ac:dyDescent="0.25">
      <c r="A1044" s="1">
        <v>44523</v>
      </c>
      <c r="B1044" s="10">
        <f>MONTH(ventas[[#This Row],[Fecha]])</f>
        <v>11</v>
      </c>
      <c r="C1044" s="10">
        <f>YEAR(ventas[[#This Row],[Fecha]])</f>
        <v>2021</v>
      </c>
      <c r="D1044" t="s">
        <v>18</v>
      </c>
      <c r="E1044" t="s">
        <v>7</v>
      </c>
      <c r="F1044" t="s">
        <v>12</v>
      </c>
      <c r="G1044" s="7">
        <v>3292128</v>
      </c>
      <c r="H1044" s="7">
        <v>2547480</v>
      </c>
      <c r="I1044" s="8">
        <f>ventas[[#This Row],[Ingresos]]-ventas[[#This Row],[Gastos]]</f>
        <v>744648</v>
      </c>
    </row>
    <row r="1045" spans="1:9" x14ac:dyDescent="0.25">
      <c r="A1045" s="1">
        <v>44523</v>
      </c>
      <c r="B1045" s="10">
        <f>MONTH(ventas[[#This Row],[Fecha]])</f>
        <v>11</v>
      </c>
      <c r="C1045" s="10">
        <f>YEAR(ventas[[#This Row],[Fecha]])</f>
        <v>2021</v>
      </c>
      <c r="D1045" t="s">
        <v>18</v>
      </c>
      <c r="E1045" t="s">
        <v>9</v>
      </c>
      <c r="F1045" t="s">
        <v>12</v>
      </c>
      <c r="G1045" s="7">
        <v>50760.984000000004</v>
      </c>
      <c r="H1045" s="7">
        <v>29512.2</v>
      </c>
      <c r="I1045" s="8">
        <f>ventas[[#This Row],[Ingresos]]-ventas[[#This Row],[Gastos]]</f>
        <v>21248.784000000003</v>
      </c>
    </row>
    <row r="1046" spans="1:9" x14ac:dyDescent="0.25">
      <c r="A1046" s="1">
        <v>44523</v>
      </c>
      <c r="B1046" s="10">
        <f>MONTH(ventas[[#This Row],[Fecha]])</f>
        <v>11</v>
      </c>
      <c r="C1046" s="10">
        <f>YEAR(ventas[[#This Row],[Fecha]])</f>
        <v>2021</v>
      </c>
      <c r="D1046" t="s">
        <v>19</v>
      </c>
      <c r="E1046" t="s">
        <v>14</v>
      </c>
      <c r="F1046" t="s">
        <v>15</v>
      </c>
      <c r="G1046" s="7">
        <v>76146</v>
      </c>
      <c r="H1046" s="7">
        <v>64750</v>
      </c>
      <c r="I1046" s="8">
        <f>ventas[[#This Row],[Ingresos]]-ventas[[#This Row],[Gastos]]</f>
        <v>11396</v>
      </c>
    </row>
    <row r="1047" spans="1:9" x14ac:dyDescent="0.25">
      <c r="A1047" s="1">
        <v>44524</v>
      </c>
      <c r="B1047" s="10">
        <f>MONTH(ventas[[#This Row],[Fecha]])</f>
        <v>11</v>
      </c>
      <c r="C1047" s="10">
        <f>YEAR(ventas[[#This Row],[Fecha]])</f>
        <v>2021</v>
      </c>
      <c r="D1047" t="s">
        <v>16</v>
      </c>
      <c r="E1047" t="s">
        <v>7</v>
      </c>
      <c r="F1047" t="s">
        <v>10</v>
      </c>
      <c r="G1047" s="7">
        <v>277809.23076923075</v>
      </c>
      <c r="H1047" s="7">
        <v>243302.39999999999</v>
      </c>
      <c r="I1047" s="8">
        <f>ventas[[#This Row],[Ingresos]]-ventas[[#This Row],[Gastos]]</f>
        <v>34506.830769230757</v>
      </c>
    </row>
    <row r="1048" spans="1:9" x14ac:dyDescent="0.25">
      <c r="A1048" s="1">
        <v>44526</v>
      </c>
      <c r="B1048" s="10">
        <f>MONTH(ventas[[#This Row],[Fecha]])</f>
        <v>11</v>
      </c>
      <c r="C1048" s="10">
        <f>YEAR(ventas[[#This Row],[Fecha]])</f>
        <v>2021</v>
      </c>
      <c r="D1048" t="s">
        <v>6</v>
      </c>
      <c r="E1048" t="s">
        <v>20</v>
      </c>
      <c r="F1048" t="s">
        <v>12</v>
      </c>
      <c r="G1048" s="7">
        <v>90791.423999999999</v>
      </c>
      <c r="H1048" s="7">
        <v>47287.200000000004</v>
      </c>
      <c r="I1048" s="8">
        <f>ventas[[#This Row],[Ingresos]]-ventas[[#This Row],[Gastos]]</f>
        <v>43504.223999999995</v>
      </c>
    </row>
    <row r="1049" spans="1:9" x14ac:dyDescent="0.25">
      <c r="A1049" s="1">
        <v>44527</v>
      </c>
      <c r="B1049" s="10">
        <f>MONTH(ventas[[#This Row],[Fecha]])</f>
        <v>11</v>
      </c>
      <c r="C1049" s="10">
        <f>YEAR(ventas[[#This Row],[Fecha]])</f>
        <v>2021</v>
      </c>
      <c r="D1049" t="s">
        <v>6</v>
      </c>
      <c r="E1049" t="s">
        <v>20</v>
      </c>
      <c r="F1049" t="s">
        <v>12</v>
      </c>
      <c r="G1049" s="7">
        <v>34356.537599999996</v>
      </c>
      <c r="H1049" s="7">
        <v>27886.799999999999</v>
      </c>
      <c r="I1049" s="8">
        <f>ventas[[#This Row],[Ingresos]]-ventas[[#This Row],[Gastos]]</f>
        <v>6469.7375999999967</v>
      </c>
    </row>
    <row r="1050" spans="1:9" x14ac:dyDescent="0.25">
      <c r="A1050" s="1">
        <v>44528</v>
      </c>
      <c r="B1050" s="10">
        <f>MONTH(ventas[[#This Row],[Fecha]])</f>
        <v>11</v>
      </c>
      <c r="C1050" s="10">
        <f>YEAR(ventas[[#This Row],[Fecha]])</f>
        <v>2021</v>
      </c>
      <c r="D1050" t="s">
        <v>16</v>
      </c>
      <c r="E1050" t="s">
        <v>7</v>
      </c>
      <c r="F1050" t="s">
        <v>8</v>
      </c>
      <c r="G1050" s="7">
        <v>53594.100000000006</v>
      </c>
      <c r="H1050" s="7">
        <v>38010</v>
      </c>
      <c r="I1050" s="8">
        <f>ventas[[#This Row],[Ingresos]]-ventas[[#This Row],[Gastos]]</f>
        <v>15584.100000000006</v>
      </c>
    </row>
    <row r="1051" spans="1:9" x14ac:dyDescent="0.25">
      <c r="A1051" s="1">
        <v>44528</v>
      </c>
      <c r="B1051" s="10">
        <f>MONTH(ventas[[#This Row],[Fecha]])</f>
        <v>11</v>
      </c>
      <c r="C1051" s="10">
        <f>YEAR(ventas[[#This Row],[Fecha]])</f>
        <v>2021</v>
      </c>
      <c r="D1051" t="s">
        <v>6</v>
      </c>
      <c r="E1051" t="s">
        <v>7</v>
      </c>
      <c r="F1051" t="s">
        <v>10</v>
      </c>
      <c r="G1051" s="7">
        <v>170701.52884615384</v>
      </c>
      <c r="H1051" s="7">
        <v>163245.6</v>
      </c>
      <c r="I1051" s="8">
        <f>ventas[[#This Row],[Ingresos]]-ventas[[#This Row],[Gastos]]</f>
        <v>7455.9288461538381</v>
      </c>
    </row>
    <row r="1052" spans="1:9" x14ac:dyDescent="0.25">
      <c r="A1052" s="1">
        <v>44528</v>
      </c>
      <c r="B1052" s="10">
        <f>MONTH(ventas[[#This Row],[Fecha]])</f>
        <v>11</v>
      </c>
      <c r="C1052" s="10">
        <f>YEAR(ventas[[#This Row],[Fecha]])</f>
        <v>2021</v>
      </c>
      <c r="D1052" t="s">
        <v>18</v>
      </c>
      <c r="E1052" t="s">
        <v>20</v>
      </c>
      <c r="F1052" t="s">
        <v>10</v>
      </c>
      <c r="G1052" s="7">
        <v>1231424.423076923</v>
      </c>
      <c r="H1052" s="7">
        <v>1205347.2</v>
      </c>
      <c r="I1052" s="8">
        <f>ventas[[#This Row],[Ingresos]]-ventas[[#This Row],[Gastos]]</f>
        <v>26077.223076923052</v>
      </c>
    </row>
    <row r="1053" spans="1:9" x14ac:dyDescent="0.25">
      <c r="A1053" s="1">
        <v>44528</v>
      </c>
      <c r="B1053" s="10">
        <f>MONTH(ventas[[#This Row],[Fecha]])</f>
        <v>11</v>
      </c>
      <c r="C1053" s="10">
        <f>YEAR(ventas[[#This Row],[Fecha]])</f>
        <v>2021</v>
      </c>
      <c r="D1053" t="s">
        <v>18</v>
      </c>
      <c r="E1053" t="s">
        <v>11</v>
      </c>
      <c r="F1053" t="s">
        <v>12</v>
      </c>
      <c r="G1053" s="7">
        <v>45953.4</v>
      </c>
      <c r="H1053" s="7">
        <v>26410</v>
      </c>
      <c r="I1053" s="8">
        <f>ventas[[#This Row],[Ingresos]]-ventas[[#This Row],[Gastos]]</f>
        <v>19543.400000000001</v>
      </c>
    </row>
    <row r="1054" spans="1:9" x14ac:dyDescent="0.25">
      <c r="A1054" s="1">
        <v>44528</v>
      </c>
      <c r="B1054" s="10">
        <f>MONTH(ventas[[#This Row],[Fecha]])</f>
        <v>11</v>
      </c>
      <c r="C1054" s="10">
        <f>YEAR(ventas[[#This Row],[Fecha]])</f>
        <v>2021</v>
      </c>
      <c r="D1054" t="s">
        <v>6</v>
      </c>
      <c r="E1054" t="s">
        <v>7</v>
      </c>
      <c r="F1054" t="s">
        <v>15</v>
      </c>
      <c r="G1054" s="7">
        <v>1926499.68</v>
      </c>
      <c r="H1054" s="7">
        <v>1638180</v>
      </c>
      <c r="I1054" s="8">
        <f>ventas[[#This Row],[Ingresos]]-ventas[[#This Row],[Gastos]]</f>
        <v>288319.67999999993</v>
      </c>
    </row>
    <row r="1055" spans="1:9" x14ac:dyDescent="0.25">
      <c r="A1055" s="1">
        <v>44529</v>
      </c>
      <c r="B1055" s="10">
        <f>MONTH(ventas[[#This Row],[Fecha]])</f>
        <v>11</v>
      </c>
      <c r="C1055" s="10">
        <f>YEAR(ventas[[#This Row],[Fecha]])</f>
        <v>2021</v>
      </c>
      <c r="D1055" t="s">
        <v>16</v>
      </c>
      <c r="E1055" t="s">
        <v>7</v>
      </c>
      <c r="F1055" t="s">
        <v>12</v>
      </c>
      <c r="G1055" s="7">
        <v>36753.599999999999</v>
      </c>
      <c r="H1055" s="7">
        <v>19760</v>
      </c>
      <c r="I1055" s="8">
        <f>ventas[[#This Row],[Ingresos]]-ventas[[#This Row],[Gastos]]</f>
        <v>16993.599999999999</v>
      </c>
    </row>
    <row r="1056" spans="1:9" x14ac:dyDescent="0.25">
      <c r="A1056" s="1">
        <v>44529</v>
      </c>
      <c r="B1056" s="10">
        <f>MONTH(ventas[[#This Row],[Fecha]])</f>
        <v>11</v>
      </c>
      <c r="C1056" s="10">
        <f>YEAR(ventas[[#This Row],[Fecha]])</f>
        <v>2021</v>
      </c>
      <c r="D1056" t="s">
        <v>16</v>
      </c>
      <c r="E1056" t="s">
        <v>11</v>
      </c>
      <c r="F1056" t="s">
        <v>17</v>
      </c>
      <c r="G1056" s="7">
        <v>3341.52</v>
      </c>
      <c r="H1056" s="7">
        <v>2754</v>
      </c>
      <c r="I1056" s="8">
        <f>ventas[[#This Row],[Ingresos]]-ventas[[#This Row],[Gastos]]</f>
        <v>587.52</v>
      </c>
    </row>
    <row r="1057" spans="1:9" x14ac:dyDescent="0.25">
      <c r="A1057" s="1">
        <v>44530</v>
      </c>
      <c r="B1057" s="10">
        <f>MONTH(ventas[[#This Row],[Fecha]])</f>
        <v>11</v>
      </c>
      <c r="C1057" s="10">
        <f>YEAR(ventas[[#This Row],[Fecha]])</f>
        <v>2021</v>
      </c>
      <c r="D1057" t="s">
        <v>18</v>
      </c>
      <c r="E1057" t="s">
        <v>7</v>
      </c>
      <c r="F1057" t="s">
        <v>10</v>
      </c>
      <c r="G1057" s="7">
        <v>462456.34615384613</v>
      </c>
      <c r="H1057" s="7">
        <v>405014.4</v>
      </c>
      <c r="I1057" s="8">
        <f>ventas[[#This Row],[Ingresos]]-ventas[[#This Row],[Gastos]]</f>
        <v>57441.946153846104</v>
      </c>
    </row>
    <row r="1058" spans="1:9" x14ac:dyDescent="0.25">
      <c r="A1058" s="1">
        <v>44530</v>
      </c>
      <c r="B1058" s="10">
        <f>MONTH(ventas[[#This Row],[Fecha]])</f>
        <v>11</v>
      </c>
      <c r="C1058" s="10">
        <f>YEAR(ventas[[#This Row],[Fecha]])</f>
        <v>2021</v>
      </c>
      <c r="D1058" t="s">
        <v>6</v>
      </c>
      <c r="E1058" t="s">
        <v>9</v>
      </c>
      <c r="F1058" t="s">
        <v>17</v>
      </c>
      <c r="G1058" s="7">
        <v>19338.240000000002</v>
      </c>
      <c r="H1058" s="7">
        <v>14503.68</v>
      </c>
      <c r="I1058" s="8">
        <f>ventas[[#This Row],[Ingresos]]-ventas[[#This Row],[Gastos]]</f>
        <v>4834.5600000000013</v>
      </c>
    </row>
    <row r="1059" spans="1:9" x14ac:dyDescent="0.25">
      <c r="A1059" s="1">
        <v>44532</v>
      </c>
      <c r="B1059" s="10">
        <f>MONTH(ventas[[#This Row],[Fecha]])</f>
        <v>12</v>
      </c>
      <c r="C1059" s="10">
        <f>YEAR(ventas[[#This Row],[Fecha]])</f>
        <v>2021</v>
      </c>
      <c r="D1059" t="s">
        <v>19</v>
      </c>
      <c r="E1059" t="s">
        <v>7</v>
      </c>
      <c r="F1059" t="s">
        <v>12</v>
      </c>
      <c r="G1059" s="7">
        <v>50438.387999999999</v>
      </c>
      <c r="H1059" s="7">
        <v>27713.4</v>
      </c>
      <c r="I1059" s="8">
        <f>ventas[[#This Row],[Ingresos]]-ventas[[#This Row],[Gastos]]</f>
        <v>22724.987999999998</v>
      </c>
    </row>
    <row r="1060" spans="1:9" x14ac:dyDescent="0.25">
      <c r="A1060" s="1">
        <v>44532</v>
      </c>
      <c r="B1060" s="10">
        <f>MONTH(ventas[[#This Row],[Fecha]])</f>
        <v>12</v>
      </c>
      <c r="C1060" s="10">
        <f>YEAR(ventas[[#This Row],[Fecha]])</f>
        <v>2021</v>
      </c>
      <c r="D1060" t="s">
        <v>19</v>
      </c>
      <c r="E1060" t="s">
        <v>14</v>
      </c>
      <c r="F1060" t="s">
        <v>12</v>
      </c>
      <c r="G1060" s="7">
        <v>639472.12</v>
      </c>
      <c r="H1060" s="7">
        <v>533748.80000000005</v>
      </c>
      <c r="I1060" s="8">
        <f>ventas[[#This Row],[Ingresos]]-ventas[[#This Row],[Gastos]]</f>
        <v>105723.31999999995</v>
      </c>
    </row>
    <row r="1061" spans="1:9" x14ac:dyDescent="0.25">
      <c r="A1061" s="1">
        <v>44533</v>
      </c>
      <c r="B1061" s="10">
        <f>MONTH(ventas[[#This Row],[Fecha]])</f>
        <v>12</v>
      </c>
      <c r="C1061" s="10">
        <f>YEAR(ventas[[#This Row],[Fecha]])</f>
        <v>2021</v>
      </c>
      <c r="D1061" t="s">
        <v>18</v>
      </c>
      <c r="E1061" t="s">
        <v>9</v>
      </c>
      <c r="F1061" t="s">
        <v>10</v>
      </c>
      <c r="G1061" s="7">
        <v>47120.192307692305</v>
      </c>
      <c r="H1061" s="7">
        <v>39600</v>
      </c>
      <c r="I1061" s="8">
        <f>ventas[[#This Row],[Ingresos]]-ventas[[#This Row],[Gastos]]</f>
        <v>7520.1923076923049</v>
      </c>
    </row>
    <row r="1062" spans="1:9" x14ac:dyDescent="0.25">
      <c r="A1062" s="1">
        <v>44534</v>
      </c>
      <c r="B1062" s="10">
        <f>MONTH(ventas[[#This Row],[Fecha]])</f>
        <v>12</v>
      </c>
      <c r="C1062" s="10">
        <f>YEAR(ventas[[#This Row],[Fecha]])</f>
        <v>2021</v>
      </c>
      <c r="D1062" t="s">
        <v>16</v>
      </c>
      <c r="E1062" t="s">
        <v>14</v>
      </c>
      <c r="F1062" t="s">
        <v>12</v>
      </c>
      <c r="G1062" s="7">
        <v>492184</v>
      </c>
      <c r="H1062" s="7">
        <v>388960</v>
      </c>
      <c r="I1062" s="8">
        <f>ventas[[#This Row],[Ingresos]]-ventas[[#This Row],[Gastos]]</f>
        <v>103224</v>
      </c>
    </row>
    <row r="1063" spans="1:9" x14ac:dyDescent="0.25">
      <c r="A1063" s="1">
        <v>44534</v>
      </c>
      <c r="B1063" s="10">
        <f>MONTH(ventas[[#This Row],[Fecha]])</f>
        <v>12</v>
      </c>
      <c r="C1063" s="10">
        <f>YEAR(ventas[[#This Row],[Fecha]])</f>
        <v>2021</v>
      </c>
      <c r="D1063" t="s">
        <v>16</v>
      </c>
      <c r="E1063" t="s">
        <v>14</v>
      </c>
      <c r="F1063" t="s">
        <v>12</v>
      </c>
      <c r="G1063" s="7">
        <v>578522</v>
      </c>
      <c r="H1063" s="7">
        <v>499720</v>
      </c>
      <c r="I1063" s="8">
        <f>ventas[[#This Row],[Ingresos]]-ventas[[#This Row],[Gastos]]</f>
        <v>78802</v>
      </c>
    </row>
    <row r="1064" spans="1:9" x14ac:dyDescent="0.25">
      <c r="A1064" s="1">
        <v>44535</v>
      </c>
      <c r="B1064" s="10">
        <f>MONTH(ventas[[#This Row],[Fecha]])</f>
        <v>12</v>
      </c>
      <c r="C1064" s="10">
        <f>YEAR(ventas[[#This Row],[Fecha]])</f>
        <v>2021</v>
      </c>
      <c r="D1064" t="s">
        <v>16</v>
      </c>
      <c r="E1064" t="s">
        <v>9</v>
      </c>
      <c r="F1064" t="s">
        <v>12</v>
      </c>
      <c r="G1064" s="7">
        <v>108622.8</v>
      </c>
      <c r="H1064" s="7">
        <v>54311.4</v>
      </c>
      <c r="I1064" s="8">
        <f>ventas[[#This Row],[Ingresos]]-ventas[[#This Row],[Gastos]]</f>
        <v>54311.4</v>
      </c>
    </row>
    <row r="1065" spans="1:9" x14ac:dyDescent="0.25">
      <c r="A1065" s="1">
        <v>44536</v>
      </c>
      <c r="B1065" s="10">
        <f>MONTH(ventas[[#This Row],[Fecha]])</f>
        <v>12</v>
      </c>
      <c r="C1065" s="10">
        <f>YEAR(ventas[[#This Row],[Fecha]])</f>
        <v>2021</v>
      </c>
      <c r="D1065" t="s">
        <v>13</v>
      </c>
      <c r="E1065" t="s">
        <v>20</v>
      </c>
      <c r="F1065" t="s">
        <v>8</v>
      </c>
      <c r="G1065" s="7">
        <v>37050</v>
      </c>
      <c r="H1065" s="7">
        <v>24700</v>
      </c>
      <c r="I1065" s="8">
        <f>ventas[[#This Row],[Ingresos]]-ventas[[#This Row],[Gastos]]</f>
        <v>12350</v>
      </c>
    </row>
    <row r="1066" spans="1:9" x14ac:dyDescent="0.25">
      <c r="A1066" s="1">
        <v>44537</v>
      </c>
      <c r="B1066" s="10">
        <f>MONTH(ventas[[#This Row],[Fecha]])</f>
        <v>12</v>
      </c>
      <c r="C1066" s="10">
        <f>YEAR(ventas[[#This Row],[Fecha]])</f>
        <v>2021</v>
      </c>
      <c r="D1066" t="s">
        <v>13</v>
      </c>
      <c r="E1066" t="s">
        <v>7</v>
      </c>
      <c r="F1066" t="s">
        <v>15</v>
      </c>
      <c r="G1066" s="7">
        <v>700245</v>
      </c>
      <c r="H1066" s="7">
        <v>641250</v>
      </c>
      <c r="I1066" s="8">
        <f>ventas[[#This Row],[Ingresos]]-ventas[[#This Row],[Gastos]]</f>
        <v>58995</v>
      </c>
    </row>
    <row r="1067" spans="1:9" x14ac:dyDescent="0.25">
      <c r="A1067" s="1">
        <v>44537</v>
      </c>
      <c r="B1067" s="10">
        <f>MONTH(ventas[[#This Row],[Fecha]])</f>
        <v>12</v>
      </c>
      <c r="C1067" s="10">
        <f>YEAR(ventas[[#This Row],[Fecha]])</f>
        <v>2021</v>
      </c>
      <c r="D1067" t="s">
        <v>16</v>
      </c>
      <c r="E1067" t="s">
        <v>7</v>
      </c>
      <c r="F1067" t="s">
        <v>17</v>
      </c>
      <c r="G1067" s="7">
        <v>46444.543199999993</v>
      </c>
      <c r="H1067" s="7">
        <v>39138.660000000003</v>
      </c>
      <c r="I1067" s="8">
        <f>ventas[[#This Row],[Ingresos]]-ventas[[#This Row],[Gastos]]</f>
        <v>7305.8831999999893</v>
      </c>
    </row>
    <row r="1068" spans="1:9" x14ac:dyDescent="0.25">
      <c r="A1068" s="1">
        <v>44539</v>
      </c>
      <c r="B1068" s="10">
        <f>MONTH(ventas[[#This Row],[Fecha]])</f>
        <v>12</v>
      </c>
      <c r="C1068" s="10">
        <f>YEAR(ventas[[#This Row],[Fecha]])</f>
        <v>2021</v>
      </c>
      <c r="D1068" t="s">
        <v>16</v>
      </c>
      <c r="E1068" t="s">
        <v>11</v>
      </c>
      <c r="F1068" t="s">
        <v>12</v>
      </c>
      <c r="G1068" s="7">
        <v>19627</v>
      </c>
      <c r="H1068" s="7">
        <v>10330</v>
      </c>
      <c r="I1068" s="8">
        <f>ventas[[#This Row],[Ingresos]]-ventas[[#This Row],[Gastos]]</f>
        <v>9297</v>
      </c>
    </row>
    <row r="1069" spans="1:9" x14ac:dyDescent="0.25">
      <c r="A1069" s="1">
        <v>44539</v>
      </c>
      <c r="B1069" s="10">
        <f>MONTH(ventas[[#This Row],[Fecha]])</f>
        <v>12</v>
      </c>
      <c r="C1069" s="10">
        <f>YEAR(ventas[[#This Row],[Fecha]])</f>
        <v>2021</v>
      </c>
      <c r="D1069" t="s">
        <v>16</v>
      </c>
      <c r="E1069" t="s">
        <v>11</v>
      </c>
      <c r="F1069" t="s">
        <v>12</v>
      </c>
      <c r="G1069" s="7">
        <v>4981</v>
      </c>
      <c r="H1069" s="7">
        <v>2930</v>
      </c>
      <c r="I1069" s="8">
        <f>ventas[[#This Row],[Ingresos]]-ventas[[#This Row],[Gastos]]</f>
        <v>2051</v>
      </c>
    </row>
    <row r="1070" spans="1:9" x14ac:dyDescent="0.25">
      <c r="A1070" s="1">
        <v>44540</v>
      </c>
      <c r="B1070" s="10">
        <f>MONTH(ventas[[#This Row],[Fecha]])</f>
        <v>12</v>
      </c>
      <c r="C1070" s="10">
        <f>YEAR(ventas[[#This Row],[Fecha]])</f>
        <v>2021</v>
      </c>
      <c r="D1070" t="s">
        <v>13</v>
      </c>
      <c r="E1070" t="s">
        <v>7</v>
      </c>
      <c r="F1070" t="s">
        <v>8</v>
      </c>
      <c r="G1070" s="7">
        <v>70358.706000000006</v>
      </c>
      <c r="H1070" s="7">
        <v>47379.6</v>
      </c>
      <c r="I1070" s="8">
        <f>ventas[[#This Row],[Ingresos]]-ventas[[#This Row],[Gastos]]</f>
        <v>22979.106000000007</v>
      </c>
    </row>
    <row r="1071" spans="1:9" x14ac:dyDescent="0.25">
      <c r="A1071" s="1">
        <v>44540</v>
      </c>
      <c r="B1071" s="10">
        <f>MONTH(ventas[[#This Row],[Fecha]])</f>
        <v>12</v>
      </c>
      <c r="C1071" s="10">
        <f>YEAR(ventas[[#This Row],[Fecha]])</f>
        <v>2021</v>
      </c>
      <c r="D1071" t="s">
        <v>13</v>
      </c>
      <c r="E1071" t="s">
        <v>9</v>
      </c>
      <c r="F1071" t="s">
        <v>12</v>
      </c>
      <c r="G1071" s="7">
        <v>18891.599999999999</v>
      </c>
      <c r="H1071" s="7">
        <v>10380</v>
      </c>
      <c r="I1071" s="8">
        <f>ventas[[#This Row],[Ingresos]]-ventas[[#This Row],[Gastos]]</f>
        <v>8511.5999999999985</v>
      </c>
    </row>
    <row r="1072" spans="1:9" x14ac:dyDescent="0.25">
      <c r="A1072" s="1">
        <v>44540</v>
      </c>
      <c r="B1072" s="10">
        <f>MONTH(ventas[[#This Row],[Fecha]])</f>
        <v>12</v>
      </c>
      <c r="C1072" s="10">
        <f>YEAR(ventas[[#This Row],[Fecha]])</f>
        <v>2021</v>
      </c>
      <c r="D1072" t="s">
        <v>18</v>
      </c>
      <c r="E1072" t="s">
        <v>20</v>
      </c>
      <c r="F1072" t="s">
        <v>15</v>
      </c>
      <c r="G1072" s="7">
        <v>754092.36</v>
      </c>
      <c r="H1072" s="7">
        <v>675710</v>
      </c>
      <c r="I1072" s="8">
        <f>ventas[[#This Row],[Ingresos]]-ventas[[#This Row],[Gastos]]</f>
        <v>78382.359999999986</v>
      </c>
    </row>
    <row r="1073" spans="1:9" x14ac:dyDescent="0.25">
      <c r="A1073" s="1">
        <v>44541</v>
      </c>
      <c r="B1073" s="10">
        <f>MONTH(ventas[[#This Row],[Fecha]])</f>
        <v>12</v>
      </c>
      <c r="C1073" s="10">
        <f>YEAR(ventas[[#This Row],[Fecha]])</f>
        <v>2021</v>
      </c>
      <c r="D1073" t="s">
        <v>18</v>
      </c>
      <c r="E1073" t="s">
        <v>14</v>
      </c>
      <c r="F1073" t="s">
        <v>10</v>
      </c>
      <c r="G1073" s="7">
        <v>496968.75</v>
      </c>
      <c r="H1073" s="7">
        <v>435240</v>
      </c>
      <c r="I1073" s="8">
        <f>ventas[[#This Row],[Ingresos]]-ventas[[#This Row],[Gastos]]</f>
        <v>61728.75</v>
      </c>
    </row>
    <row r="1074" spans="1:9" x14ac:dyDescent="0.25">
      <c r="A1074" s="1">
        <v>44544</v>
      </c>
      <c r="B1074" s="10">
        <f>MONTH(ventas[[#This Row],[Fecha]])</f>
        <v>12</v>
      </c>
      <c r="C1074" s="10">
        <f>YEAR(ventas[[#This Row],[Fecha]])</f>
        <v>2021</v>
      </c>
      <c r="D1074" t="s">
        <v>13</v>
      </c>
      <c r="E1074" t="s">
        <v>14</v>
      </c>
      <c r="F1074" t="s">
        <v>12</v>
      </c>
      <c r="G1074" s="7">
        <v>39237</v>
      </c>
      <c r="H1074" s="7">
        <v>22550</v>
      </c>
      <c r="I1074" s="8">
        <f>ventas[[#This Row],[Ingresos]]-ventas[[#This Row],[Gastos]]</f>
        <v>16687</v>
      </c>
    </row>
    <row r="1075" spans="1:9" x14ac:dyDescent="0.25">
      <c r="A1075" s="1">
        <v>44545</v>
      </c>
      <c r="B1075" s="10">
        <f>MONTH(ventas[[#This Row],[Fecha]])</f>
        <v>12</v>
      </c>
      <c r="C1075" s="10">
        <f>YEAR(ventas[[#This Row],[Fecha]])</f>
        <v>2021</v>
      </c>
      <c r="D1075" t="s">
        <v>13</v>
      </c>
      <c r="E1075" t="s">
        <v>20</v>
      </c>
      <c r="F1075" t="s">
        <v>8</v>
      </c>
      <c r="G1075" s="7">
        <v>29246.400000000001</v>
      </c>
      <c r="H1075" s="7">
        <v>20310</v>
      </c>
      <c r="I1075" s="8">
        <f>ventas[[#This Row],[Ingresos]]-ventas[[#This Row],[Gastos]]</f>
        <v>8936.4000000000015</v>
      </c>
    </row>
    <row r="1076" spans="1:9" x14ac:dyDescent="0.25">
      <c r="A1076" s="1">
        <v>44545</v>
      </c>
      <c r="B1076" s="10">
        <f>MONTH(ventas[[#This Row],[Fecha]])</f>
        <v>12</v>
      </c>
      <c r="C1076" s="10">
        <f>YEAR(ventas[[#This Row],[Fecha]])</f>
        <v>2021</v>
      </c>
      <c r="D1076" t="s">
        <v>19</v>
      </c>
      <c r="E1076" t="s">
        <v>20</v>
      </c>
      <c r="F1076" t="s">
        <v>12</v>
      </c>
      <c r="G1076" s="7">
        <v>10291.120000000001</v>
      </c>
      <c r="H1076" s="7">
        <v>7990</v>
      </c>
      <c r="I1076" s="8">
        <f>ventas[[#This Row],[Ingresos]]-ventas[[#This Row],[Gastos]]</f>
        <v>2301.1200000000008</v>
      </c>
    </row>
    <row r="1077" spans="1:9" x14ac:dyDescent="0.25">
      <c r="A1077" s="1">
        <v>44545</v>
      </c>
      <c r="B1077" s="10">
        <f>MONTH(ventas[[#This Row],[Fecha]])</f>
        <v>12</v>
      </c>
      <c r="C1077" s="10">
        <f>YEAR(ventas[[#This Row],[Fecha]])</f>
        <v>2021</v>
      </c>
      <c r="D1077" t="s">
        <v>13</v>
      </c>
      <c r="E1077" t="s">
        <v>20</v>
      </c>
      <c r="F1077" t="s">
        <v>17</v>
      </c>
      <c r="G1077" s="7">
        <v>10733.4</v>
      </c>
      <c r="H1077" s="7">
        <v>9045</v>
      </c>
      <c r="I1077" s="8">
        <f>ventas[[#This Row],[Ingresos]]-ventas[[#This Row],[Gastos]]</f>
        <v>1688.3999999999996</v>
      </c>
    </row>
    <row r="1078" spans="1:9" x14ac:dyDescent="0.25">
      <c r="A1078" s="1">
        <v>44546</v>
      </c>
      <c r="B1078" s="10">
        <f>MONTH(ventas[[#This Row],[Fecha]])</f>
        <v>12</v>
      </c>
      <c r="C1078" s="10">
        <f>YEAR(ventas[[#This Row],[Fecha]])</f>
        <v>2021</v>
      </c>
      <c r="D1078" t="s">
        <v>16</v>
      </c>
      <c r="E1078" t="s">
        <v>14</v>
      </c>
      <c r="F1078" t="s">
        <v>12</v>
      </c>
      <c r="G1078" s="7">
        <v>205707.48</v>
      </c>
      <c r="H1078" s="7">
        <v>115566</v>
      </c>
      <c r="I1078" s="8">
        <f>ventas[[#This Row],[Ingresos]]-ventas[[#This Row],[Gastos]]</f>
        <v>90141.48000000001</v>
      </c>
    </row>
    <row r="1079" spans="1:9" x14ac:dyDescent="0.25">
      <c r="A1079" s="1">
        <v>44547</v>
      </c>
      <c r="B1079" s="10">
        <f>MONTH(ventas[[#This Row],[Fecha]])</f>
        <v>12</v>
      </c>
      <c r="C1079" s="10">
        <f>YEAR(ventas[[#This Row],[Fecha]])</f>
        <v>2021</v>
      </c>
      <c r="D1079" t="s">
        <v>13</v>
      </c>
      <c r="E1079" t="s">
        <v>7</v>
      </c>
      <c r="F1079" t="s">
        <v>8</v>
      </c>
      <c r="G1079" s="7">
        <v>26133.57</v>
      </c>
      <c r="H1079" s="7">
        <v>19358.2</v>
      </c>
      <c r="I1079" s="8">
        <f>ventas[[#This Row],[Ingresos]]-ventas[[#This Row],[Gastos]]</f>
        <v>6775.369999999999</v>
      </c>
    </row>
    <row r="1080" spans="1:9" x14ac:dyDescent="0.25">
      <c r="A1080" s="1">
        <v>44547</v>
      </c>
      <c r="B1080" s="10">
        <f>MONTH(ventas[[#This Row],[Fecha]])</f>
        <v>12</v>
      </c>
      <c r="C1080" s="10">
        <f>YEAR(ventas[[#This Row],[Fecha]])</f>
        <v>2021</v>
      </c>
      <c r="D1080" t="s">
        <v>18</v>
      </c>
      <c r="E1080" t="s">
        <v>7</v>
      </c>
      <c r="F1080" t="s">
        <v>12</v>
      </c>
      <c r="G1080" s="7">
        <v>44654.592000000004</v>
      </c>
      <c r="H1080" s="7">
        <v>23257.600000000002</v>
      </c>
      <c r="I1080" s="8">
        <f>ventas[[#This Row],[Ingresos]]-ventas[[#This Row],[Gastos]]</f>
        <v>21396.992000000002</v>
      </c>
    </row>
    <row r="1081" spans="1:9" x14ac:dyDescent="0.25">
      <c r="A1081" s="1">
        <v>44547</v>
      </c>
      <c r="B1081" s="10">
        <f>MONTH(ventas[[#This Row],[Fecha]])</f>
        <v>12</v>
      </c>
      <c r="C1081" s="10">
        <f>YEAR(ventas[[#This Row],[Fecha]])</f>
        <v>2021</v>
      </c>
      <c r="D1081" t="s">
        <v>6</v>
      </c>
      <c r="E1081" t="s">
        <v>14</v>
      </c>
      <c r="F1081" t="s">
        <v>15</v>
      </c>
      <c r="G1081" s="7">
        <v>657316.62</v>
      </c>
      <c r="H1081" s="7">
        <v>615465</v>
      </c>
      <c r="I1081" s="8">
        <f>ventas[[#This Row],[Ingresos]]-ventas[[#This Row],[Gastos]]</f>
        <v>41851.619999999995</v>
      </c>
    </row>
    <row r="1082" spans="1:9" x14ac:dyDescent="0.25">
      <c r="A1082" s="1">
        <v>44548</v>
      </c>
      <c r="B1082" s="10">
        <f>MONTH(ventas[[#This Row],[Fecha]])</f>
        <v>12</v>
      </c>
      <c r="C1082" s="10">
        <f>YEAR(ventas[[#This Row],[Fecha]])</f>
        <v>2021</v>
      </c>
      <c r="D1082" t="s">
        <v>18</v>
      </c>
      <c r="E1082" t="s">
        <v>14</v>
      </c>
      <c r="F1082" t="s">
        <v>10</v>
      </c>
      <c r="G1082" s="7">
        <v>35922.721153846149</v>
      </c>
      <c r="H1082" s="7">
        <v>22462.5</v>
      </c>
      <c r="I1082" s="8">
        <f>ventas[[#This Row],[Ingresos]]-ventas[[#This Row],[Gastos]]</f>
        <v>13460.221153846149</v>
      </c>
    </row>
    <row r="1083" spans="1:9" x14ac:dyDescent="0.25">
      <c r="A1083" s="1">
        <v>44549</v>
      </c>
      <c r="B1083" s="10">
        <f>MONTH(ventas[[#This Row],[Fecha]])</f>
        <v>12</v>
      </c>
      <c r="C1083" s="10">
        <f>YEAR(ventas[[#This Row],[Fecha]])</f>
        <v>2021</v>
      </c>
      <c r="D1083" t="s">
        <v>16</v>
      </c>
      <c r="E1083" t="s">
        <v>7</v>
      </c>
      <c r="F1083" t="s">
        <v>12</v>
      </c>
      <c r="G1083" s="7">
        <v>29697</v>
      </c>
      <c r="H1083" s="7">
        <v>15630</v>
      </c>
      <c r="I1083" s="8">
        <f>ventas[[#This Row],[Ingresos]]-ventas[[#This Row],[Gastos]]</f>
        <v>14067</v>
      </c>
    </row>
    <row r="1084" spans="1:9" x14ac:dyDescent="0.25">
      <c r="A1084" s="1">
        <v>44549</v>
      </c>
      <c r="B1084" s="10">
        <f>MONTH(ventas[[#This Row],[Fecha]])</f>
        <v>12</v>
      </c>
      <c r="C1084" s="10">
        <f>YEAR(ventas[[#This Row],[Fecha]])</f>
        <v>2021</v>
      </c>
      <c r="D1084" t="s">
        <v>18</v>
      </c>
      <c r="E1084" t="s">
        <v>7</v>
      </c>
      <c r="F1084" t="s">
        <v>15</v>
      </c>
      <c r="G1084" s="7">
        <v>922680</v>
      </c>
      <c r="H1084" s="7">
        <v>873750</v>
      </c>
      <c r="I1084" s="8">
        <f>ventas[[#This Row],[Ingresos]]-ventas[[#This Row],[Gastos]]</f>
        <v>48930</v>
      </c>
    </row>
    <row r="1085" spans="1:9" x14ac:dyDescent="0.25">
      <c r="A1085" s="1">
        <v>44549</v>
      </c>
      <c r="B1085" s="10">
        <f>MONTH(ventas[[#This Row],[Fecha]])</f>
        <v>12</v>
      </c>
      <c r="C1085" s="10">
        <f>YEAR(ventas[[#This Row],[Fecha]])</f>
        <v>2021</v>
      </c>
      <c r="D1085" t="s">
        <v>6</v>
      </c>
      <c r="E1085" t="s">
        <v>11</v>
      </c>
      <c r="F1085" t="s">
        <v>15</v>
      </c>
      <c r="G1085" s="7">
        <v>385968</v>
      </c>
      <c r="H1085" s="7">
        <v>374000</v>
      </c>
      <c r="I1085" s="8">
        <f>ventas[[#This Row],[Ingresos]]-ventas[[#This Row],[Gastos]]</f>
        <v>11968</v>
      </c>
    </row>
    <row r="1086" spans="1:9" x14ac:dyDescent="0.25">
      <c r="A1086" s="1">
        <v>44551</v>
      </c>
      <c r="B1086" s="10">
        <f>MONTH(ventas[[#This Row],[Fecha]])</f>
        <v>12</v>
      </c>
      <c r="C1086" s="10">
        <f>YEAR(ventas[[#This Row],[Fecha]])</f>
        <v>2021</v>
      </c>
      <c r="D1086" t="s">
        <v>13</v>
      </c>
      <c r="E1086" t="s">
        <v>9</v>
      </c>
      <c r="F1086" t="s">
        <v>8</v>
      </c>
      <c r="G1086" s="7">
        <v>141876.99</v>
      </c>
      <c r="H1086" s="7">
        <v>99562.8</v>
      </c>
      <c r="I1086" s="8">
        <f>ventas[[#This Row],[Ingresos]]-ventas[[#This Row],[Gastos]]</f>
        <v>42314.189999999988</v>
      </c>
    </row>
    <row r="1087" spans="1:9" x14ac:dyDescent="0.25">
      <c r="A1087" s="1">
        <v>44551</v>
      </c>
      <c r="B1087" s="10">
        <f>MONTH(ventas[[#This Row],[Fecha]])</f>
        <v>12</v>
      </c>
      <c r="C1087" s="10">
        <f>YEAR(ventas[[#This Row],[Fecha]])</f>
        <v>2021</v>
      </c>
      <c r="D1087" t="s">
        <v>13</v>
      </c>
      <c r="E1087" t="s">
        <v>9</v>
      </c>
      <c r="F1087" t="s">
        <v>12</v>
      </c>
      <c r="G1087" s="7">
        <v>639922.5</v>
      </c>
      <c r="H1087" s="7">
        <v>559260</v>
      </c>
      <c r="I1087" s="8">
        <f>ventas[[#This Row],[Ingresos]]-ventas[[#This Row],[Gastos]]</f>
        <v>80662.5</v>
      </c>
    </row>
    <row r="1088" spans="1:9" x14ac:dyDescent="0.25">
      <c r="A1088" s="1">
        <v>44551</v>
      </c>
      <c r="B1088" s="10">
        <f>MONTH(ventas[[#This Row],[Fecha]])</f>
        <v>12</v>
      </c>
      <c r="C1088" s="10">
        <f>YEAR(ventas[[#This Row],[Fecha]])</f>
        <v>2021</v>
      </c>
      <c r="D1088" t="s">
        <v>13</v>
      </c>
      <c r="E1088" t="s">
        <v>14</v>
      </c>
      <c r="F1088" t="s">
        <v>12</v>
      </c>
      <c r="G1088" s="7">
        <v>8969.724400000001</v>
      </c>
      <c r="H1088" s="7">
        <v>6815.9000000000005</v>
      </c>
      <c r="I1088" s="8">
        <f>ventas[[#This Row],[Ingresos]]-ventas[[#This Row],[Gastos]]</f>
        <v>2153.8244000000004</v>
      </c>
    </row>
    <row r="1089" spans="1:9" x14ac:dyDescent="0.25">
      <c r="A1089" s="1">
        <v>44552</v>
      </c>
      <c r="B1089" s="10">
        <f>MONTH(ventas[[#This Row],[Fecha]])</f>
        <v>12</v>
      </c>
      <c r="C1089" s="10">
        <f>YEAR(ventas[[#This Row],[Fecha]])</f>
        <v>2021</v>
      </c>
      <c r="D1089" t="s">
        <v>16</v>
      </c>
      <c r="E1089" t="s">
        <v>20</v>
      </c>
      <c r="F1089" t="s">
        <v>12</v>
      </c>
      <c r="G1089" s="7">
        <v>63861.613199999993</v>
      </c>
      <c r="H1089" s="7">
        <v>51835.724999999999</v>
      </c>
      <c r="I1089" s="8">
        <f>ventas[[#This Row],[Ingresos]]-ventas[[#This Row],[Gastos]]</f>
        <v>12025.888199999994</v>
      </c>
    </row>
    <row r="1090" spans="1:9" x14ac:dyDescent="0.25">
      <c r="A1090" s="1">
        <v>44553</v>
      </c>
      <c r="B1090" s="10">
        <f>MONTH(ventas[[#This Row],[Fecha]])</f>
        <v>12</v>
      </c>
      <c r="C1090" s="10">
        <f>YEAR(ventas[[#This Row],[Fecha]])</f>
        <v>2021</v>
      </c>
      <c r="D1090" t="s">
        <v>18</v>
      </c>
      <c r="E1090" t="s">
        <v>9</v>
      </c>
      <c r="F1090" t="s">
        <v>12</v>
      </c>
      <c r="G1090" s="7">
        <v>20275.2</v>
      </c>
      <c r="H1090" s="7">
        <v>10560</v>
      </c>
      <c r="I1090" s="8">
        <f>ventas[[#This Row],[Ingresos]]-ventas[[#This Row],[Gastos]]</f>
        <v>9715.2000000000007</v>
      </c>
    </row>
    <row r="1091" spans="1:9" x14ac:dyDescent="0.25">
      <c r="A1091" s="1">
        <v>44553</v>
      </c>
      <c r="B1091" s="10">
        <f>MONTH(ventas[[#This Row],[Fecha]])</f>
        <v>12</v>
      </c>
      <c r="C1091" s="10">
        <f>YEAR(ventas[[#This Row],[Fecha]])</f>
        <v>2021</v>
      </c>
      <c r="D1091" t="s">
        <v>16</v>
      </c>
      <c r="E1091" t="s">
        <v>11</v>
      </c>
      <c r="F1091" t="s">
        <v>12</v>
      </c>
      <c r="G1091" s="7">
        <v>7040.9493000000002</v>
      </c>
      <c r="H1091" s="7">
        <v>5080.05</v>
      </c>
      <c r="I1091" s="8">
        <f>ventas[[#This Row],[Ingresos]]-ventas[[#This Row],[Gastos]]</f>
        <v>1960.8993</v>
      </c>
    </row>
    <row r="1092" spans="1:9" x14ac:dyDescent="0.25">
      <c r="A1092" s="1">
        <v>44555</v>
      </c>
      <c r="B1092" s="10">
        <f>MONTH(ventas[[#This Row],[Fecha]])</f>
        <v>12</v>
      </c>
      <c r="C1092" s="10">
        <f>YEAR(ventas[[#This Row],[Fecha]])</f>
        <v>2021</v>
      </c>
      <c r="D1092" t="s">
        <v>19</v>
      </c>
      <c r="E1092" t="s">
        <v>7</v>
      </c>
      <c r="F1092" t="s">
        <v>8</v>
      </c>
      <c r="G1092" s="7">
        <v>60073.200000000004</v>
      </c>
      <c r="H1092" s="7">
        <v>40048.800000000003</v>
      </c>
      <c r="I1092" s="8">
        <f>ventas[[#This Row],[Ingresos]]-ventas[[#This Row],[Gastos]]</f>
        <v>20024.400000000001</v>
      </c>
    </row>
    <row r="1093" spans="1:9" x14ac:dyDescent="0.25">
      <c r="A1093" s="1">
        <v>44555</v>
      </c>
      <c r="B1093" s="10">
        <f>MONTH(ventas[[#This Row],[Fecha]])</f>
        <v>12</v>
      </c>
      <c r="C1093" s="10">
        <f>YEAR(ventas[[#This Row],[Fecha]])</f>
        <v>2021</v>
      </c>
      <c r="D1093" t="s">
        <v>6</v>
      </c>
      <c r="E1093" t="s">
        <v>20</v>
      </c>
      <c r="F1093" t="s">
        <v>12</v>
      </c>
      <c r="G1093" s="7">
        <v>3142.7200000000003</v>
      </c>
      <c r="H1093" s="7">
        <v>2440</v>
      </c>
      <c r="I1093" s="8">
        <f>ventas[[#This Row],[Ingresos]]-ventas[[#This Row],[Gastos]]</f>
        <v>702.72000000000025</v>
      </c>
    </row>
    <row r="1094" spans="1:9" x14ac:dyDescent="0.25">
      <c r="A1094" s="1">
        <v>44559</v>
      </c>
      <c r="B1094" s="10">
        <f>MONTH(ventas[[#This Row],[Fecha]])</f>
        <v>12</v>
      </c>
      <c r="C1094" s="10">
        <f>YEAR(ventas[[#This Row],[Fecha]])</f>
        <v>2021</v>
      </c>
      <c r="D1094" t="s">
        <v>19</v>
      </c>
      <c r="E1094" t="s">
        <v>20</v>
      </c>
      <c r="F1094" t="s">
        <v>8</v>
      </c>
      <c r="G1094" s="7">
        <v>11092.95</v>
      </c>
      <c r="H1094" s="7">
        <v>7470</v>
      </c>
      <c r="I1094" s="8">
        <f>ventas[[#This Row],[Ingresos]]-ventas[[#This Row],[Gastos]]</f>
        <v>3622.9500000000007</v>
      </c>
    </row>
    <row r="1095" spans="1:9" x14ac:dyDescent="0.25">
      <c r="A1095" s="1">
        <v>44559</v>
      </c>
      <c r="B1095" s="10">
        <f>MONTH(ventas[[#This Row],[Fecha]])</f>
        <v>12</v>
      </c>
      <c r="C1095" s="10">
        <f>YEAR(ventas[[#This Row],[Fecha]])</f>
        <v>2021</v>
      </c>
      <c r="D1095" t="s">
        <v>13</v>
      </c>
      <c r="E1095" t="s">
        <v>9</v>
      </c>
      <c r="F1095" t="s">
        <v>15</v>
      </c>
      <c r="G1095" s="7">
        <v>715036.68</v>
      </c>
      <c r="H1095" s="7">
        <v>692865</v>
      </c>
      <c r="I1095" s="8">
        <f>ventas[[#This Row],[Ingresos]]-ventas[[#This Row],[Gastos]]</f>
        <v>22171.680000000051</v>
      </c>
    </row>
    <row r="1096" spans="1:9" x14ac:dyDescent="0.25">
      <c r="A1096" s="1">
        <v>44559</v>
      </c>
      <c r="B1096" s="10">
        <f>MONTH(ventas[[#This Row],[Fecha]])</f>
        <v>12</v>
      </c>
      <c r="C1096" s="10">
        <f>YEAR(ventas[[#This Row],[Fecha]])</f>
        <v>2021</v>
      </c>
      <c r="D1096" t="s">
        <v>19</v>
      </c>
      <c r="E1096" t="s">
        <v>9</v>
      </c>
      <c r="F1096" t="s">
        <v>17</v>
      </c>
      <c r="G1096" s="7">
        <v>9100.08</v>
      </c>
      <c r="H1096" s="7">
        <v>6894</v>
      </c>
      <c r="I1096" s="8">
        <f>ventas[[#This Row],[Ingresos]]-ventas[[#This Row],[Gastos]]</f>
        <v>2206.08</v>
      </c>
    </row>
    <row r="1097" spans="1:9" x14ac:dyDescent="0.25">
      <c r="A1097" s="1">
        <v>44559</v>
      </c>
      <c r="B1097" s="10">
        <f>MONTH(ventas[[#This Row],[Fecha]])</f>
        <v>12</v>
      </c>
      <c r="C1097" s="10">
        <f>YEAR(ventas[[#This Row],[Fecha]])</f>
        <v>2021</v>
      </c>
      <c r="D1097" t="s">
        <v>18</v>
      </c>
      <c r="E1097" t="s">
        <v>9</v>
      </c>
      <c r="F1097" t="s">
        <v>17</v>
      </c>
      <c r="G1097" s="7">
        <v>13429.92</v>
      </c>
      <c r="H1097" s="7">
        <v>10278</v>
      </c>
      <c r="I1097" s="8">
        <f>ventas[[#This Row],[Ingresos]]-ventas[[#This Row],[Gastos]]</f>
        <v>3151.92</v>
      </c>
    </row>
    <row r="1098" spans="1:9" x14ac:dyDescent="0.25">
      <c r="A1098" s="1">
        <v>44560</v>
      </c>
      <c r="B1098" s="10">
        <f>MONTH(ventas[[#This Row],[Fecha]])</f>
        <v>12</v>
      </c>
      <c r="C1098" s="10">
        <f>YEAR(ventas[[#This Row],[Fecha]])</f>
        <v>2021</v>
      </c>
      <c r="D1098" t="s">
        <v>18</v>
      </c>
      <c r="E1098" t="s">
        <v>14</v>
      </c>
      <c r="F1098" t="s">
        <v>8</v>
      </c>
      <c r="G1098" s="7">
        <v>30991.8</v>
      </c>
      <c r="H1098" s="7">
        <v>21980</v>
      </c>
      <c r="I1098" s="8">
        <f>ventas[[#This Row],[Ingresos]]-ventas[[#This Row],[Gastos]]</f>
        <v>9011.7999999999993</v>
      </c>
    </row>
    <row r="1099" spans="1:9" x14ac:dyDescent="0.25">
      <c r="A1099" s="1">
        <v>44560</v>
      </c>
      <c r="B1099" s="10">
        <f>MONTH(ventas[[#This Row],[Fecha]])</f>
        <v>12</v>
      </c>
      <c r="C1099" s="10">
        <f>YEAR(ventas[[#This Row],[Fecha]])</f>
        <v>2021</v>
      </c>
      <c r="D1099" t="s">
        <v>6</v>
      </c>
      <c r="E1099" t="s">
        <v>11</v>
      </c>
      <c r="F1099" t="s">
        <v>12</v>
      </c>
      <c r="G1099" s="7">
        <v>3503.6400000000008</v>
      </c>
      <c r="H1099" s="7">
        <v>2910</v>
      </c>
      <c r="I1099" s="8">
        <f>ventas[[#This Row],[Ingresos]]-ventas[[#This Row],[Gastos]]</f>
        <v>593.64000000000078</v>
      </c>
    </row>
    <row r="1100" spans="1:9" x14ac:dyDescent="0.25">
      <c r="A1100" s="1">
        <v>44560</v>
      </c>
      <c r="B1100" s="10">
        <f>MONTH(ventas[[#This Row],[Fecha]])</f>
        <v>12</v>
      </c>
      <c r="C1100" s="10">
        <f>YEAR(ventas[[#This Row],[Fecha]])</f>
        <v>2021</v>
      </c>
      <c r="D1100" t="s">
        <v>13</v>
      </c>
      <c r="E1100" t="s">
        <v>11</v>
      </c>
      <c r="F1100" t="s">
        <v>15</v>
      </c>
      <c r="G1100" s="7">
        <v>678960</v>
      </c>
      <c r="H1100" s="7">
        <v>615000</v>
      </c>
      <c r="I1100" s="8">
        <f>ventas[[#This Row],[Ingresos]]-ventas[[#This Row],[Gastos]]</f>
        <v>63960</v>
      </c>
    </row>
    <row r="1101" spans="1:9" x14ac:dyDescent="0.25">
      <c r="A1101" s="1">
        <v>44563</v>
      </c>
      <c r="B1101" s="10">
        <f>MONTH(ventas[[#This Row],[Fecha]])</f>
        <v>1</v>
      </c>
      <c r="C1101" s="10">
        <f>YEAR(ventas[[#This Row],[Fecha]])</f>
        <v>2022</v>
      </c>
      <c r="D1101" t="s">
        <v>16</v>
      </c>
      <c r="E1101" t="s">
        <v>14</v>
      </c>
      <c r="F1101" t="s">
        <v>12</v>
      </c>
      <c r="G1101" s="7">
        <v>1215694.48</v>
      </c>
      <c r="H1101" s="7">
        <v>960731.20000000007</v>
      </c>
      <c r="I1101" s="8">
        <f>ventas[[#This Row],[Ingresos]]-ventas[[#This Row],[Gastos]]</f>
        <v>254963.27999999991</v>
      </c>
    </row>
    <row r="1102" spans="1:9" x14ac:dyDescent="0.25">
      <c r="A1102" s="1">
        <v>44564</v>
      </c>
      <c r="B1102" s="10">
        <f>MONTH(ventas[[#This Row],[Fecha]])</f>
        <v>1</v>
      </c>
      <c r="C1102" s="10">
        <f>YEAR(ventas[[#This Row],[Fecha]])</f>
        <v>2022</v>
      </c>
      <c r="D1102" t="s">
        <v>18</v>
      </c>
      <c r="E1102" t="s">
        <v>11</v>
      </c>
      <c r="F1102" t="s">
        <v>12</v>
      </c>
      <c r="G1102" s="7">
        <v>634155.82999999996</v>
      </c>
      <c r="H1102" s="7">
        <v>547775.80000000005</v>
      </c>
      <c r="I1102" s="8">
        <f>ventas[[#This Row],[Ingresos]]-ventas[[#This Row],[Gastos]]</f>
        <v>86380.029999999912</v>
      </c>
    </row>
    <row r="1103" spans="1:9" x14ac:dyDescent="0.25">
      <c r="A1103" s="1">
        <v>44565</v>
      </c>
      <c r="B1103" s="10">
        <f>MONTH(ventas[[#This Row],[Fecha]])</f>
        <v>1</v>
      </c>
      <c r="C1103" s="10">
        <f>YEAR(ventas[[#This Row],[Fecha]])</f>
        <v>2022</v>
      </c>
      <c r="D1103" t="s">
        <v>16</v>
      </c>
      <c r="E1103" t="s">
        <v>20</v>
      </c>
      <c r="F1103" t="s">
        <v>15</v>
      </c>
      <c r="G1103" s="7">
        <v>287481.60000000003</v>
      </c>
      <c r="H1103" s="7">
        <v>257600</v>
      </c>
      <c r="I1103" s="8">
        <f>ventas[[#This Row],[Ingresos]]-ventas[[#This Row],[Gastos]]</f>
        <v>29881.600000000035</v>
      </c>
    </row>
    <row r="1104" spans="1:9" x14ac:dyDescent="0.25">
      <c r="A1104" s="1">
        <v>44567</v>
      </c>
      <c r="B1104" s="10">
        <f>MONTH(ventas[[#This Row],[Fecha]])</f>
        <v>1</v>
      </c>
      <c r="C1104" s="10">
        <f>YEAR(ventas[[#This Row],[Fecha]])</f>
        <v>2022</v>
      </c>
      <c r="D1104" t="s">
        <v>19</v>
      </c>
      <c r="E1104" t="s">
        <v>7</v>
      </c>
      <c r="F1104" t="s">
        <v>8</v>
      </c>
      <c r="G1104" s="7">
        <v>21573</v>
      </c>
      <c r="H1104" s="7">
        <v>15300</v>
      </c>
      <c r="I1104" s="8">
        <f>ventas[[#This Row],[Ingresos]]-ventas[[#This Row],[Gastos]]</f>
        <v>6273</v>
      </c>
    </row>
    <row r="1105" spans="1:9" x14ac:dyDescent="0.25">
      <c r="A1105" s="1">
        <v>44567</v>
      </c>
      <c r="B1105" s="10">
        <f>MONTH(ventas[[#This Row],[Fecha]])</f>
        <v>1</v>
      </c>
      <c r="C1105" s="10">
        <f>YEAR(ventas[[#This Row],[Fecha]])</f>
        <v>2022</v>
      </c>
      <c r="D1105" t="s">
        <v>6</v>
      </c>
      <c r="E1105" t="s">
        <v>14</v>
      </c>
      <c r="F1105" t="s">
        <v>8</v>
      </c>
      <c r="G1105" s="7">
        <v>172859.67600000001</v>
      </c>
      <c r="H1105" s="7">
        <v>130954.3</v>
      </c>
      <c r="I1105" s="8">
        <f>ventas[[#This Row],[Ingresos]]-ventas[[#This Row],[Gastos]]</f>
        <v>41905.376000000004</v>
      </c>
    </row>
    <row r="1106" spans="1:9" x14ac:dyDescent="0.25">
      <c r="A1106" s="1">
        <v>44567</v>
      </c>
      <c r="B1106" s="10">
        <f>MONTH(ventas[[#This Row],[Fecha]])</f>
        <v>1</v>
      </c>
      <c r="C1106" s="10">
        <f>YEAR(ventas[[#This Row],[Fecha]])</f>
        <v>2022</v>
      </c>
      <c r="D1106" t="s">
        <v>18</v>
      </c>
      <c r="E1106" t="s">
        <v>11</v>
      </c>
      <c r="F1106" t="s">
        <v>12</v>
      </c>
      <c r="G1106" s="7">
        <v>81514.92</v>
      </c>
      <c r="H1106" s="7">
        <v>43359</v>
      </c>
      <c r="I1106" s="8">
        <f>ventas[[#This Row],[Ingresos]]-ventas[[#This Row],[Gastos]]</f>
        <v>38155.919999999998</v>
      </c>
    </row>
    <row r="1107" spans="1:9" x14ac:dyDescent="0.25">
      <c r="A1107" s="1">
        <v>44567</v>
      </c>
      <c r="B1107" s="10">
        <f>MONTH(ventas[[#This Row],[Fecha]])</f>
        <v>1</v>
      </c>
      <c r="C1107" s="10">
        <f>YEAR(ventas[[#This Row],[Fecha]])</f>
        <v>2022</v>
      </c>
      <c r="D1107" t="s">
        <v>19</v>
      </c>
      <c r="E1107" t="s">
        <v>14</v>
      </c>
      <c r="F1107" t="s">
        <v>15</v>
      </c>
      <c r="G1107" s="7">
        <v>230272.56</v>
      </c>
      <c r="H1107" s="7">
        <v>195810</v>
      </c>
      <c r="I1107" s="8">
        <f>ventas[[#This Row],[Ingresos]]-ventas[[#This Row],[Gastos]]</f>
        <v>34462.559999999998</v>
      </c>
    </row>
    <row r="1108" spans="1:9" x14ac:dyDescent="0.25">
      <c r="A1108" s="1">
        <v>44567</v>
      </c>
      <c r="B1108" s="10">
        <f>MONTH(ventas[[#This Row],[Fecha]])</f>
        <v>1</v>
      </c>
      <c r="C1108" s="10">
        <f>YEAR(ventas[[#This Row],[Fecha]])</f>
        <v>2022</v>
      </c>
      <c r="D1108" t="s">
        <v>18</v>
      </c>
      <c r="E1108" t="s">
        <v>9</v>
      </c>
      <c r="F1108" t="s">
        <v>15</v>
      </c>
      <c r="G1108" s="7">
        <v>2328868.8000000003</v>
      </c>
      <c r="H1108" s="7">
        <v>2156360</v>
      </c>
      <c r="I1108" s="8">
        <f>ventas[[#This Row],[Ingresos]]-ventas[[#This Row],[Gastos]]</f>
        <v>172508.80000000028</v>
      </c>
    </row>
    <row r="1109" spans="1:9" x14ac:dyDescent="0.25">
      <c r="A1109" s="1">
        <v>44568</v>
      </c>
      <c r="B1109" s="10">
        <f>MONTH(ventas[[#This Row],[Fecha]])</f>
        <v>1</v>
      </c>
      <c r="C1109" s="10">
        <f>YEAR(ventas[[#This Row],[Fecha]])</f>
        <v>2022</v>
      </c>
      <c r="D1109" t="s">
        <v>18</v>
      </c>
      <c r="E1109" t="s">
        <v>9</v>
      </c>
      <c r="F1109" t="s">
        <v>12</v>
      </c>
      <c r="G1109" s="7">
        <v>2207.8014000000003</v>
      </c>
      <c r="H1109" s="7">
        <v>1695.7</v>
      </c>
      <c r="I1109" s="8">
        <f>ventas[[#This Row],[Ingresos]]-ventas[[#This Row],[Gastos]]</f>
        <v>512.10140000000024</v>
      </c>
    </row>
    <row r="1110" spans="1:9" x14ac:dyDescent="0.25">
      <c r="A1110" s="1">
        <v>44568</v>
      </c>
      <c r="B1110" s="10">
        <f>MONTH(ventas[[#This Row],[Fecha]])</f>
        <v>1</v>
      </c>
      <c r="C1110" s="10">
        <f>YEAR(ventas[[#This Row],[Fecha]])</f>
        <v>2022</v>
      </c>
      <c r="D1110" t="s">
        <v>13</v>
      </c>
      <c r="E1110" t="s">
        <v>14</v>
      </c>
      <c r="F1110" t="s">
        <v>17</v>
      </c>
      <c r="G1110" s="7">
        <v>6305.76</v>
      </c>
      <c r="H1110" s="7">
        <v>5436</v>
      </c>
      <c r="I1110" s="8">
        <f>ventas[[#This Row],[Ingresos]]-ventas[[#This Row],[Gastos]]</f>
        <v>869.76000000000022</v>
      </c>
    </row>
    <row r="1111" spans="1:9" x14ac:dyDescent="0.25">
      <c r="A1111" s="1">
        <v>44569</v>
      </c>
      <c r="B1111" s="10">
        <f>MONTH(ventas[[#This Row],[Fecha]])</f>
        <v>1</v>
      </c>
      <c r="C1111" s="10">
        <f>YEAR(ventas[[#This Row],[Fecha]])</f>
        <v>2022</v>
      </c>
      <c r="D1111" t="s">
        <v>6</v>
      </c>
      <c r="E1111" t="s">
        <v>7</v>
      </c>
      <c r="F1111" t="s">
        <v>12</v>
      </c>
      <c r="G1111" s="7">
        <v>37646.248500000002</v>
      </c>
      <c r="H1111" s="7">
        <v>28305.45</v>
      </c>
      <c r="I1111" s="8">
        <f>ventas[[#This Row],[Ingresos]]-ventas[[#This Row],[Gastos]]</f>
        <v>9340.7985000000008</v>
      </c>
    </row>
    <row r="1112" spans="1:9" x14ac:dyDescent="0.25">
      <c r="A1112" s="1">
        <v>44570</v>
      </c>
      <c r="B1112" s="10">
        <f>MONTH(ventas[[#This Row],[Fecha]])</f>
        <v>1</v>
      </c>
      <c r="C1112" s="10">
        <f>YEAR(ventas[[#This Row],[Fecha]])</f>
        <v>2022</v>
      </c>
      <c r="D1112" t="s">
        <v>13</v>
      </c>
      <c r="E1112" t="s">
        <v>20</v>
      </c>
      <c r="F1112" t="s">
        <v>12</v>
      </c>
      <c r="G1112" s="7">
        <v>11191.95</v>
      </c>
      <c r="H1112" s="7">
        <v>8415</v>
      </c>
      <c r="I1112" s="8">
        <f>ventas[[#This Row],[Ingresos]]-ventas[[#This Row],[Gastos]]</f>
        <v>2776.9500000000007</v>
      </c>
    </row>
    <row r="1113" spans="1:9" x14ac:dyDescent="0.25">
      <c r="A1113" s="1">
        <v>44571</v>
      </c>
      <c r="B1113" s="10">
        <f>MONTH(ventas[[#This Row],[Fecha]])</f>
        <v>1</v>
      </c>
      <c r="C1113" s="10">
        <f>YEAR(ventas[[#This Row],[Fecha]])</f>
        <v>2022</v>
      </c>
      <c r="D1113" t="s">
        <v>13</v>
      </c>
      <c r="E1113" t="s">
        <v>14</v>
      </c>
      <c r="F1113" t="s">
        <v>12</v>
      </c>
      <c r="G1113" s="7">
        <v>552391</v>
      </c>
      <c r="H1113" s="7">
        <v>436540</v>
      </c>
      <c r="I1113" s="8">
        <f>ventas[[#This Row],[Ingresos]]-ventas[[#This Row],[Gastos]]</f>
        <v>115851</v>
      </c>
    </row>
    <row r="1114" spans="1:9" x14ac:dyDescent="0.25">
      <c r="A1114" s="1">
        <v>44573</v>
      </c>
      <c r="B1114" s="10">
        <f>MONTH(ventas[[#This Row],[Fecha]])</f>
        <v>1</v>
      </c>
      <c r="C1114" s="10">
        <f>YEAR(ventas[[#This Row],[Fecha]])</f>
        <v>2022</v>
      </c>
      <c r="D1114" t="s">
        <v>19</v>
      </c>
      <c r="E1114" t="s">
        <v>11</v>
      </c>
      <c r="F1114" t="s">
        <v>8</v>
      </c>
      <c r="G1114" s="7">
        <v>24088.32</v>
      </c>
      <c r="H1114" s="7">
        <v>18892.8</v>
      </c>
      <c r="I1114" s="8">
        <f>ventas[[#This Row],[Ingresos]]-ventas[[#This Row],[Gastos]]</f>
        <v>5195.5200000000004</v>
      </c>
    </row>
    <row r="1115" spans="1:9" x14ac:dyDescent="0.25">
      <c r="A1115" s="1">
        <v>44573</v>
      </c>
      <c r="B1115" s="10">
        <f>MONTH(ventas[[#This Row],[Fecha]])</f>
        <v>1</v>
      </c>
      <c r="C1115" s="10">
        <f>YEAR(ventas[[#This Row],[Fecha]])</f>
        <v>2022</v>
      </c>
      <c r="D1115" t="s">
        <v>16</v>
      </c>
      <c r="E1115" t="s">
        <v>7</v>
      </c>
      <c r="F1115" t="s">
        <v>12</v>
      </c>
      <c r="G1115" s="7">
        <v>14714.7</v>
      </c>
      <c r="H1115" s="7">
        <v>10725</v>
      </c>
      <c r="I1115" s="8">
        <f>ventas[[#This Row],[Ingresos]]-ventas[[#This Row],[Gastos]]</f>
        <v>3989.7000000000007</v>
      </c>
    </row>
    <row r="1116" spans="1:9" x14ac:dyDescent="0.25">
      <c r="A1116" s="1">
        <v>44573</v>
      </c>
      <c r="B1116" s="10">
        <f>MONTH(ventas[[#This Row],[Fecha]])</f>
        <v>1</v>
      </c>
      <c r="C1116" s="10">
        <f>YEAR(ventas[[#This Row],[Fecha]])</f>
        <v>2022</v>
      </c>
      <c r="D1116" t="s">
        <v>19</v>
      </c>
      <c r="E1116" t="s">
        <v>7</v>
      </c>
      <c r="F1116" t="s">
        <v>12</v>
      </c>
      <c r="G1116" s="7">
        <v>157163.28</v>
      </c>
      <c r="H1116" s="7">
        <v>81012</v>
      </c>
      <c r="I1116" s="8">
        <f>ventas[[#This Row],[Ingresos]]-ventas[[#This Row],[Gastos]]</f>
        <v>76151.28</v>
      </c>
    </row>
    <row r="1117" spans="1:9" x14ac:dyDescent="0.25">
      <c r="A1117" s="1">
        <v>44573</v>
      </c>
      <c r="B1117" s="10">
        <f>MONTH(ventas[[#This Row],[Fecha]])</f>
        <v>1</v>
      </c>
      <c r="C1117" s="10">
        <f>YEAR(ventas[[#This Row],[Fecha]])</f>
        <v>2022</v>
      </c>
      <c r="D1117" t="s">
        <v>13</v>
      </c>
      <c r="E1117" t="s">
        <v>14</v>
      </c>
      <c r="F1117" t="s">
        <v>17</v>
      </c>
      <c r="G1117" s="7">
        <v>117177.66720000001</v>
      </c>
      <c r="H1117" s="7">
        <v>99867.33</v>
      </c>
      <c r="I1117" s="8">
        <f>ventas[[#This Row],[Ingresos]]-ventas[[#This Row],[Gastos]]</f>
        <v>17310.337200000009</v>
      </c>
    </row>
    <row r="1118" spans="1:9" x14ac:dyDescent="0.25">
      <c r="A1118" s="1">
        <v>44574</v>
      </c>
      <c r="B1118" s="10">
        <f>MONTH(ventas[[#This Row],[Fecha]])</f>
        <v>1</v>
      </c>
      <c r="C1118" s="10">
        <f>YEAR(ventas[[#This Row],[Fecha]])</f>
        <v>2022</v>
      </c>
      <c r="D1118" t="s">
        <v>18</v>
      </c>
      <c r="E1118" t="s">
        <v>9</v>
      </c>
      <c r="F1118" t="s">
        <v>8</v>
      </c>
      <c r="G1118" s="7">
        <v>42713.324999999997</v>
      </c>
      <c r="H1118" s="7">
        <v>31995</v>
      </c>
      <c r="I1118" s="8">
        <f>ventas[[#This Row],[Ingresos]]-ventas[[#This Row],[Gastos]]</f>
        <v>10718.324999999997</v>
      </c>
    </row>
    <row r="1119" spans="1:9" x14ac:dyDescent="0.25">
      <c r="A1119" s="1">
        <v>44574</v>
      </c>
      <c r="B1119" s="10">
        <f>MONTH(ventas[[#This Row],[Fecha]])</f>
        <v>1</v>
      </c>
      <c r="C1119" s="10">
        <f>YEAR(ventas[[#This Row],[Fecha]])</f>
        <v>2022</v>
      </c>
      <c r="D1119" t="s">
        <v>16</v>
      </c>
      <c r="E1119" t="s">
        <v>11</v>
      </c>
      <c r="F1119" t="s">
        <v>10</v>
      </c>
      <c r="G1119" s="7">
        <v>96461.538461538454</v>
      </c>
      <c r="H1119" s="7">
        <v>84480</v>
      </c>
      <c r="I1119" s="8">
        <f>ventas[[#This Row],[Ingresos]]-ventas[[#This Row],[Gastos]]</f>
        <v>11981.538461538454</v>
      </c>
    </row>
    <row r="1120" spans="1:9" x14ac:dyDescent="0.25">
      <c r="A1120" s="1">
        <v>44574</v>
      </c>
      <c r="B1120" s="10">
        <f>MONTH(ventas[[#This Row],[Fecha]])</f>
        <v>1</v>
      </c>
      <c r="C1120" s="10">
        <f>YEAR(ventas[[#This Row],[Fecha]])</f>
        <v>2022</v>
      </c>
      <c r="D1120" t="s">
        <v>6</v>
      </c>
      <c r="E1120" t="s">
        <v>7</v>
      </c>
      <c r="F1120" t="s">
        <v>15</v>
      </c>
      <c r="G1120" s="7">
        <v>794440.92</v>
      </c>
      <c r="H1120" s="7">
        <v>727510</v>
      </c>
      <c r="I1120" s="8">
        <f>ventas[[#This Row],[Ingresos]]-ventas[[#This Row],[Gastos]]</f>
        <v>66930.920000000042</v>
      </c>
    </row>
    <row r="1121" spans="1:9" x14ac:dyDescent="0.25">
      <c r="A1121" s="1">
        <v>44576</v>
      </c>
      <c r="B1121" s="10">
        <f>MONTH(ventas[[#This Row],[Fecha]])</f>
        <v>1</v>
      </c>
      <c r="C1121" s="10">
        <f>YEAR(ventas[[#This Row],[Fecha]])</f>
        <v>2022</v>
      </c>
      <c r="D1121" t="s">
        <v>18</v>
      </c>
      <c r="E1121" t="s">
        <v>9</v>
      </c>
      <c r="F1121" t="s">
        <v>8</v>
      </c>
      <c r="G1121" s="7">
        <v>33499.35</v>
      </c>
      <c r="H1121" s="7">
        <v>25670</v>
      </c>
      <c r="I1121" s="8">
        <f>ventas[[#This Row],[Ingresos]]-ventas[[#This Row],[Gastos]]</f>
        <v>7829.3499999999985</v>
      </c>
    </row>
    <row r="1122" spans="1:9" x14ac:dyDescent="0.25">
      <c r="A1122" s="1">
        <v>44576</v>
      </c>
      <c r="B1122" s="10">
        <f>MONTH(ventas[[#This Row],[Fecha]])</f>
        <v>1</v>
      </c>
      <c r="C1122" s="10">
        <f>YEAR(ventas[[#This Row],[Fecha]])</f>
        <v>2022</v>
      </c>
      <c r="D1122" t="s">
        <v>13</v>
      </c>
      <c r="E1122" t="s">
        <v>9</v>
      </c>
      <c r="F1122" t="s">
        <v>12</v>
      </c>
      <c r="G1122" s="7">
        <v>8771.14</v>
      </c>
      <c r="H1122" s="7">
        <v>6665</v>
      </c>
      <c r="I1122" s="8">
        <f>ventas[[#This Row],[Ingresos]]-ventas[[#This Row],[Gastos]]</f>
        <v>2106.1399999999994</v>
      </c>
    </row>
    <row r="1123" spans="1:9" x14ac:dyDescent="0.25">
      <c r="A1123" s="1">
        <v>44576</v>
      </c>
      <c r="B1123" s="10">
        <f>MONTH(ventas[[#This Row],[Fecha]])</f>
        <v>1</v>
      </c>
      <c r="C1123" s="10">
        <f>YEAR(ventas[[#This Row],[Fecha]])</f>
        <v>2022</v>
      </c>
      <c r="D1123" t="s">
        <v>13</v>
      </c>
      <c r="E1123" t="s">
        <v>20</v>
      </c>
      <c r="F1123" t="s">
        <v>12</v>
      </c>
      <c r="G1123" s="7">
        <v>107156</v>
      </c>
      <c r="H1123" s="7">
        <v>89440</v>
      </c>
      <c r="I1123" s="8">
        <f>ventas[[#This Row],[Ingresos]]-ventas[[#This Row],[Gastos]]</f>
        <v>17716</v>
      </c>
    </row>
    <row r="1124" spans="1:9" x14ac:dyDescent="0.25">
      <c r="A1124" s="1">
        <v>44576</v>
      </c>
      <c r="B1124" s="10">
        <f>MONTH(ventas[[#This Row],[Fecha]])</f>
        <v>1</v>
      </c>
      <c r="C1124" s="10">
        <f>YEAR(ventas[[#This Row],[Fecha]])</f>
        <v>2022</v>
      </c>
      <c r="D1124" t="s">
        <v>16</v>
      </c>
      <c r="E1124" t="s">
        <v>11</v>
      </c>
      <c r="F1124" t="s">
        <v>12</v>
      </c>
      <c r="G1124" s="7">
        <v>52404.090000000004</v>
      </c>
      <c r="H1124" s="7">
        <v>27581.100000000002</v>
      </c>
      <c r="I1124" s="8">
        <f>ventas[[#This Row],[Ingresos]]-ventas[[#This Row],[Gastos]]</f>
        <v>24822.99</v>
      </c>
    </row>
    <row r="1125" spans="1:9" x14ac:dyDescent="0.25">
      <c r="A1125" s="1">
        <v>44577</v>
      </c>
      <c r="B1125" s="10">
        <f>MONTH(ventas[[#This Row],[Fecha]])</f>
        <v>1</v>
      </c>
      <c r="C1125" s="10">
        <f>YEAR(ventas[[#This Row],[Fecha]])</f>
        <v>2022</v>
      </c>
      <c r="D1125" t="s">
        <v>16</v>
      </c>
      <c r="E1125" t="s">
        <v>14</v>
      </c>
      <c r="F1125" t="s">
        <v>8</v>
      </c>
      <c r="G1125" s="7">
        <v>6762</v>
      </c>
      <c r="H1125" s="7">
        <v>4900</v>
      </c>
      <c r="I1125" s="8">
        <f>ventas[[#This Row],[Ingresos]]-ventas[[#This Row],[Gastos]]</f>
        <v>1862</v>
      </c>
    </row>
    <row r="1126" spans="1:9" x14ac:dyDescent="0.25">
      <c r="A1126" s="1">
        <v>44577</v>
      </c>
      <c r="B1126" s="10">
        <f>MONTH(ventas[[#This Row],[Fecha]])</f>
        <v>1</v>
      </c>
      <c r="C1126" s="10">
        <f>YEAR(ventas[[#This Row],[Fecha]])</f>
        <v>2022</v>
      </c>
      <c r="D1126" t="s">
        <v>13</v>
      </c>
      <c r="E1126" t="s">
        <v>7</v>
      </c>
      <c r="F1126" t="s">
        <v>12</v>
      </c>
      <c r="G1126" s="7">
        <v>69670.920000000013</v>
      </c>
      <c r="H1126" s="7">
        <v>37059</v>
      </c>
      <c r="I1126" s="8">
        <f>ventas[[#This Row],[Ingresos]]-ventas[[#This Row],[Gastos]]</f>
        <v>32611.920000000013</v>
      </c>
    </row>
    <row r="1127" spans="1:9" x14ac:dyDescent="0.25">
      <c r="A1127" s="1">
        <v>44578</v>
      </c>
      <c r="B1127" s="10">
        <f>MONTH(ventas[[#This Row],[Fecha]])</f>
        <v>1</v>
      </c>
      <c r="C1127" s="10">
        <f>YEAR(ventas[[#This Row],[Fecha]])</f>
        <v>2022</v>
      </c>
      <c r="D1127" t="s">
        <v>19</v>
      </c>
      <c r="E1127" t="s">
        <v>14</v>
      </c>
      <c r="F1127" t="s">
        <v>12</v>
      </c>
      <c r="G1127" s="7">
        <v>3835364.2600000002</v>
      </c>
      <c r="H1127" s="7">
        <v>2907273.2</v>
      </c>
      <c r="I1127" s="8">
        <f>ventas[[#This Row],[Ingresos]]-ventas[[#This Row],[Gastos]]</f>
        <v>928091.06</v>
      </c>
    </row>
    <row r="1128" spans="1:9" x14ac:dyDescent="0.25">
      <c r="A1128" s="1">
        <v>44580</v>
      </c>
      <c r="B1128" s="10">
        <f>MONTH(ventas[[#This Row],[Fecha]])</f>
        <v>1</v>
      </c>
      <c r="C1128" s="10">
        <f>YEAR(ventas[[#This Row],[Fecha]])</f>
        <v>2022</v>
      </c>
      <c r="D1128" t="s">
        <v>16</v>
      </c>
      <c r="E1128" t="s">
        <v>14</v>
      </c>
      <c r="F1128" t="s">
        <v>12</v>
      </c>
      <c r="G1128" s="7">
        <v>10420.619999999999</v>
      </c>
      <c r="H1128" s="7">
        <v>8655</v>
      </c>
      <c r="I1128" s="8">
        <f>ventas[[#This Row],[Ingresos]]-ventas[[#This Row],[Gastos]]</f>
        <v>1765.619999999999</v>
      </c>
    </row>
    <row r="1129" spans="1:9" x14ac:dyDescent="0.25">
      <c r="A1129" s="1">
        <v>44580</v>
      </c>
      <c r="B1129" s="10">
        <f>MONTH(ventas[[#This Row],[Fecha]])</f>
        <v>1</v>
      </c>
      <c r="C1129" s="10">
        <f>YEAR(ventas[[#This Row],[Fecha]])</f>
        <v>2022</v>
      </c>
      <c r="D1129" t="s">
        <v>13</v>
      </c>
      <c r="E1129" t="s">
        <v>14</v>
      </c>
      <c r="F1129" t="s">
        <v>17</v>
      </c>
      <c r="G1129" s="7">
        <v>13055.220000000001</v>
      </c>
      <c r="H1129" s="7">
        <v>11254.5</v>
      </c>
      <c r="I1129" s="8">
        <f>ventas[[#This Row],[Ingresos]]-ventas[[#This Row],[Gastos]]</f>
        <v>1800.7200000000012</v>
      </c>
    </row>
    <row r="1130" spans="1:9" x14ac:dyDescent="0.25">
      <c r="A1130" s="1">
        <v>44581</v>
      </c>
      <c r="B1130" s="10">
        <f>MONTH(ventas[[#This Row],[Fecha]])</f>
        <v>1</v>
      </c>
      <c r="C1130" s="10">
        <f>YEAR(ventas[[#This Row],[Fecha]])</f>
        <v>2022</v>
      </c>
      <c r="D1130" t="s">
        <v>19</v>
      </c>
      <c r="E1130" t="s">
        <v>11</v>
      </c>
      <c r="F1130" t="s">
        <v>12</v>
      </c>
      <c r="G1130" s="7">
        <v>18818.8</v>
      </c>
      <c r="H1130" s="7">
        <v>10010</v>
      </c>
      <c r="I1130" s="8">
        <f>ventas[[#This Row],[Ingresos]]-ventas[[#This Row],[Gastos]]</f>
        <v>8808.7999999999993</v>
      </c>
    </row>
    <row r="1131" spans="1:9" x14ac:dyDescent="0.25">
      <c r="A1131" s="1">
        <v>44581</v>
      </c>
      <c r="B1131" s="10">
        <f>MONTH(ventas[[#This Row],[Fecha]])</f>
        <v>1</v>
      </c>
      <c r="C1131" s="10">
        <f>YEAR(ventas[[#This Row],[Fecha]])</f>
        <v>2022</v>
      </c>
      <c r="D1131" t="s">
        <v>13</v>
      </c>
      <c r="E1131" t="s">
        <v>7</v>
      </c>
      <c r="F1131" t="s">
        <v>12</v>
      </c>
      <c r="G1131" s="7">
        <v>21700.799999999999</v>
      </c>
      <c r="H1131" s="7">
        <v>12330</v>
      </c>
      <c r="I1131" s="8">
        <f>ventas[[#This Row],[Ingresos]]-ventas[[#This Row],[Gastos]]</f>
        <v>9370.7999999999993</v>
      </c>
    </row>
    <row r="1132" spans="1:9" x14ac:dyDescent="0.25">
      <c r="A1132" s="1">
        <v>44584</v>
      </c>
      <c r="B1132" s="10">
        <f>MONTH(ventas[[#This Row],[Fecha]])</f>
        <v>1</v>
      </c>
      <c r="C1132" s="10">
        <f>YEAR(ventas[[#This Row],[Fecha]])</f>
        <v>2022</v>
      </c>
      <c r="D1132" t="s">
        <v>18</v>
      </c>
      <c r="E1132" t="s">
        <v>9</v>
      </c>
      <c r="F1132" t="s">
        <v>12</v>
      </c>
      <c r="G1132" s="7">
        <v>239183</v>
      </c>
      <c r="H1132" s="7">
        <v>189020</v>
      </c>
      <c r="I1132" s="8">
        <f>ventas[[#This Row],[Ingresos]]-ventas[[#This Row],[Gastos]]</f>
        <v>50163</v>
      </c>
    </row>
    <row r="1133" spans="1:9" x14ac:dyDescent="0.25">
      <c r="A1133" s="1">
        <v>44584</v>
      </c>
      <c r="B1133" s="10">
        <f>MONTH(ventas[[#This Row],[Fecha]])</f>
        <v>1</v>
      </c>
      <c r="C1133" s="10">
        <f>YEAR(ventas[[#This Row],[Fecha]])</f>
        <v>2022</v>
      </c>
      <c r="D1133" t="s">
        <v>19</v>
      </c>
      <c r="E1133" t="s">
        <v>14</v>
      </c>
      <c r="F1133" t="s">
        <v>15</v>
      </c>
      <c r="G1133" s="7">
        <v>582048</v>
      </c>
      <c r="H1133" s="7">
        <v>505250</v>
      </c>
      <c r="I1133" s="8">
        <f>ventas[[#This Row],[Ingresos]]-ventas[[#This Row],[Gastos]]</f>
        <v>76798</v>
      </c>
    </row>
    <row r="1134" spans="1:9" x14ac:dyDescent="0.25">
      <c r="A1134" s="1">
        <v>44584</v>
      </c>
      <c r="B1134" s="10">
        <f>MONTH(ventas[[#This Row],[Fecha]])</f>
        <v>1</v>
      </c>
      <c r="C1134" s="10">
        <f>YEAR(ventas[[#This Row],[Fecha]])</f>
        <v>2022</v>
      </c>
      <c r="D1134" t="s">
        <v>13</v>
      </c>
      <c r="E1134" t="s">
        <v>7</v>
      </c>
      <c r="F1134" t="s">
        <v>15</v>
      </c>
      <c r="G1134" s="7">
        <v>2789743.32</v>
      </c>
      <c r="H1134" s="7">
        <v>2499770</v>
      </c>
      <c r="I1134" s="8">
        <f>ventas[[#This Row],[Ingresos]]-ventas[[#This Row],[Gastos]]</f>
        <v>289973.31999999983</v>
      </c>
    </row>
    <row r="1135" spans="1:9" x14ac:dyDescent="0.25">
      <c r="A1135" s="1">
        <v>44585</v>
      </c>
      <c r="B1135" s="10">
        <f>MONTH(ventas[[#This Row],[Fecha]])</f>
        <v>1</v>
      </c>
      <c r="C1135" s="10">
        <f>YEAR(ventas[[#This Row],[Fecha]])</f>
        <v>2022</v>
      </c>
      <c r="D1135" t="s">
        <v>6</v>
      </c>
      <c r="E1135" t="s">
        <v>7</v>
      </c>
      <c r="F1135" t="s">
        <v>10</v>
      </c>
      <c r="G1135" s="7">
        <v>41930.769230769227</v>
      </c>
      <c r="H1135" s="7">
        <v>18170</v>
      </c>
      <c r="I1135" s="8">
        <f>ventas[[#This Row],[Ingresos]]-ventas[[#This Row],[Gastos]]</f>
        <v>23760.769230769227</v>
      </c>
    </row>
    <row r="1136" spans="1:9" x14ac:dyDescent="0.25">
      <c r="A1136" s="1">
        <v>44587</v>
      </c>
      <c r="B1136" s="10">
        <f>MONTH(ventas[[#This Row],[Fecha]])</f>
        <v>1</v>
      </c>
      <c r="C1136" s="10">
        <f>YEAR(ventas[[#This Row],[Fecha]])</f>
        <v>2022</v>
      </c>
      <c r="D1136" t="s">
        <v>13</v>
      </c>
      <c r="E1136" t="s">
        <v>11</v>
      </c>
      <c r="F1136" t="s">
        <v>12</v>
      </c>
      <c r="G1136" s="7">
        <v>698593.28000000003</v>
      </c>
      <c r="H1136" s="7">
        <v>589721.59999999998</v>
      </c>
      <c r="I1136" s="8">
        <f>ventas[[#This Row],[Ingresos]]-ventas[[#This Row],[Gastos]]</f>
        <v>108871.68000000005</v>
      </c>
    </row>
    <row r="1137" spans="1:9" x14ac:dyDescent="0.25">
      <c r="A1137" s="1">
        <v>44589</v>
      </c>
      <c r="B1137" s="10">
        <f>MONTH(ventas[[#This Row],[Fecha]])</f>
        <v>1</v>
      </c>
      <c r="C1137" s="10">
        <f>YEAR(ventas[[#This Row],[Fecha]])</f>
        <v>2022</v>
      </c>
      <c r="D1137" t="s">
        <v>16</v>
      </c>
      <c r="E1137" t="s">
        <v>7</v>
      </c>
      <c r="F1137" t="s">
        <v>10</v>
      </c>
      <c r="G1137" s="7">
        <v>96461.538461538454</v>
      </c>
      <c r="H1137" s="7">
        <v>84480</v>
      </c>
      <c r="I1137" s="8">
        <f>ventas[[#This Row],[Ingresos]]-ventas[[#This Row],[Gastos]]</f>
        <v>11981.538461538454</v>
      </c>
    </row>
    <row r="1138" spans="1:9" x14ac:dyDescent="0.25">
      <c r="A1138" s="1">
        <v>44590</v>
      </c>
      <c r="B1138" s="10">
        <f>MONTH(ventas[[#This Row],[Fecha]])</f>
        <v>1</v>
      </c>
      <c r="C1138" s="10">
        <f>YEAR(ventas[[#This Row],[Fecha]])</f>
        <v>2022</v>
      </c>
      <c r="D1138" t="s">
        <v>13</v>
      </c>
      <c r="E1138" t="s">
        <v>11</v>
      </c>
      <c r="F1138" t="s">
        <v>8</v>
      </c>
      <c r="G1138" s="7">
        <v>40767.870000000003</v>
      </c>
      <c r="H1138" s="7">
        <v>31603</v>
      </c>
      <c r="I1138" s="8">
        <f>ventas[[#This Row],[Ingresos]]-ventas[[#This Row],[Gastos]]</f>
        <v>9164.8700000000026</v>
      </c>
    </row>
    <row r="1139" spans="1:9" x14ac:dyDescent="0.25">
      <c r="A1139" s="1">
        <v>44590</v>
      </c>
      <c r="B1139" s="10">
        <f>MONTH(ventas[[#This Row],[Fecha]])</f>
        <v>1</v>
      </c>
      <c r="C1139" s="10">
        <f>YEAR(ventas[[#This Row],[Fecha]])</f>
        <v>2022</v>
      </c>
      <c r="D1139" t="s">
        <v>6</v>
      </c>
      <c r="E1139" t="s">
        <v>14</v>
      </c>
      <c r="F1139" t="s">
        <v>10</v>
      </c>
      <c r="G1139" s="7">
        <v>10602.9</v>
      </c>
      <c r="H1139" s="7">
        <v>6630</v>
      </c>
      <c r="I1139" s="8">
        <f>ventas[[#This Row],[Ingresos]]-ventas[[#This Row],[Gastos]]</f>
        <v>3972.8999999999996</v>
      </c>
    </row>
    <row r="1140" spans="1:9" x14ac:dyDescent="0.25">
      <c r="A1140" s="1">
        <v>44591</v>
      </c>
      <c r="B1140" s="10">
        <f>MONTH(ventas[[#This Row],[Fecha]])</f>
        <v>1</v>
      </c>
      <c r="C1140" s="10">
        <f>YEAR(ventas[[#This Row],[Fecha]])</f>
        <v>2022</v>
      </c>
      <c r="D1140" t="s">
        <v>13</v>
      </c>
      <c r="E1140" t="s">
        <v>11</v>
      </c>
      <c r="F1140" t="s">
        <v>8</v>
      </c>
      <c r="G1140" s="7">
        <v>21801.599999999999</v>
      </c>
      <c r="H1140" s="7">
        <v>15140</v>
      </c>
      <c r="I1140" s="8">
        <f>ventas[[#This Row],[Ingresos]]-ventas[[#This Row],[Gastos]]</f>
        <v>6661.5999999999985</v>
      </c>
    </row>
    <row r="1141" spans="1:9" x14ac:dyDescent="0.25">
      <c r="A1141" s="1">
        <v>44591</v>
      </c>
      <c r="B1141" s="10">
        <f>MONTH(ventas[[#This Row],[Fecha]])</f>
        <v>1</v>
      </c>
      <c r="C1141" s="10">
        <f>YEAR(ventas[[#This Row],[Fecha]])</f>
        <v>2022</v>
      </c>
      <c r="D1141" t="s">
        <v>6</v>
      </c>
      <c r="E1141" t="s">
        <v>14</v>
      </c>
      <c r="F1141" t="s">
        <v>12</v>
      </c>
      <c r="G1141" s="7">
        <v>2837688</v>
      </c>
      <c r="H1141" s="7">
        <v>2195830</v>
      </c>
      <c r="I1141" s="8">
        <f>ventas[[#This Row],[Ingresos]]-ventas[[#This Row],[Gastos]]</f>
        <v>641858</v>
      </c>
    </row>
    <row r="1142" spans="1:9" x14ac:dyDescent="0.25">
      <c r="A1142" s="1">
        <v>44592</v>
      </c>
      <c r="B1142" s="10">
        <f>MONTH(ventas[[#This Row],[Fecha]])</f>
        <v>1</v>
      </c>
      <c r="C1142" s="10">
        <f>YEAR(ventas[[#This Row],[Fecha]])</f>
        <v>2022</v>
      </c>
      <c r="D1142" t="s">
        <v>6</v>
      </c>
      <c r="E1142" t="s">
        <v>7</v>
      </c>
      <c r="F1142" t="s">
        <v>12</v>
      </c>
      <c r="G1142" s="7">
        <v>38821.056000000004</v>
      </c>
      <c r="H1142" s="7">
        <v>21098.400000000001</v>
      </c>
      <c r="I1142" s="8">
        <f>ventas[[#This Row],[Ingresos]]-ventas[[#This Row],[Gastos]]</f>
        <v>17722.656000000003</v>
      </c>
    </row>
    <row r="1143" spans="1:9" x14ac:dyDescent="0.25">
      <c r="A1143" s="1">
        <v>44592</v>
      </c>
      <c r="B1143" s="10">
        <f>MONTH(ventas[[#This Row],[Fecha]])</f>
        <v>1</v>
      </c>
      <c r="C1143" s="10">
        <f>YEAR(ventas[[#This Row],[Fecha]])</f>
        <v>2022</v>
      </c>
      <c r="D1143" t="s">
        <v>19</v>
      </c>
      <c r="E1143" t="s">
        <v>14</v>
      </c>
      <c r="F1143" t="s">
        <v>12</v>
      </c>
      <c r="G1143" s="7">
        <v>1248710.54</v>
      </c>
      <c r="H1143" s="7">
        <v>1078620.3999999999</v>
      </c>
      <c r="I1143" s="8">
        <f>ventas[[#This Row],[Ingresos]]-ventas[[#This Row],[Gastos]]</f>
        <v>170090.14000000013</v>
      </c>
    </row>
    <row r="1144" spans="1:9" x14ac:dyDescent="0.25">
      <c r="A1144" s="1">
        <v>44592</v>
      </c>
      <c r="B1144" s="10">
        <f>MONTH(ventas[[#This Row],[Fecha]])</f>
        <v>1</v>
      </c>
      <c r="C1144" s="10">
        <f>YEAR(ventas[[#This Row],[Fecha]])</f>
        <v>2022</v>
      </c>
      <c r="D1144" t="s">
        <v>6</v>
      </c>
      <c r="E1144" t="s">
        <v>7</v>
      </c>
      <c r="F1144" t="s">
        <v>17</v>
      </c>
      <c r="G1144" s="7">
        <v>116953.68960000001</v>
      </c>
      <c r="H1144" s="7">
        <v>98556.48000000001</v>
      </c>
      <c r="I1144" s="8">
        <f>ventas[[#This Row],[Ingresos]]-ventas[[#This Row],[Gastos]]</f>
        <v>18397.209600000002</v>
      </c>
    </row>
    <row r="1145" spans="1:9" x14ac:dyDescent="0.25">
      <c r="A1145" s="1">
        <v>44593</v>
      </c>
      <c r="B1145" s="10">
        <f>MONTH(ventas[[#This Row],[Fecha]])</f>
        <v>2</v>
      </c>
      <c r="C1145" s="10">
        <f>YEAR(ventas[[#This Row],[Fecha]])</f>
        <v>2022</v>
      </c>
      <c r="D1145" t="s">
        <v>19</v>
      </c>
      <c r="E1145" t="s">
        <v>7</v>
      </c>
      <c r="F1145" t="s">
        <v>8</v>
      </c>
      <c r="G1145" s="7">
        <v>29123.55</v>
      </c>
      <c r="H1145" s="7">
        <v>20655</v>
      </c>
      <c r="I1145" s="8">
        <f>ventas[[#This Row],[Ingresos]]-ventas[[#This Row],[Gastos]]</f>
        <v>8468.5499999999993</v>
      </c>
    </row>
    <row r="1146" spans="1:9" x14ac:dyDescent="0.25">
      <c r="A1146" s="1">
        <v>44594</v>
      </c>
      <c r="B1146" s="10">
        <f>MONTH(ventas[[#This Row],[Fecha]])</f>
        <v>2</v>
      </c>
      <c r="C1146" s="10">
        <f>YEAR(ventas[[#This Row],[Fecha]])</f>
        <v>2022</v>
      </c>
      <c r="D1146" t="s">
        <v>6</v>
      </c>
      <c r="E1146" t="s">
        <v>11</v>
      </c>
      <c r="F1146" t="s">
        <v>15</v>
      </c>
      <c r="G1146" s="7">
        <v>310840.38</v>
      </c>
      <c r="H1146" s="7">
        <v>267045</v>
      </c>
      <c r="I1146" s="8">
        <f>ventas[[#This Row],[Ingresos]]-ventas[[#This Row],[Gastos]]</f>
        <v>43795.380000000005</v>
      </c>
    </row>
    <row r="1147" spans="1:9" x14ac:dyDescent="0.25">
      <c r="A1147" s="1">
        <v>44595</v>
      </c>
      <c r="B1147" s="10">
        <f>MONTH(ventas[[#This Row],[Fecha]])</f>
        <v>2</v>
      </c>
      <c r="C1147" s="10">
        <f>YEAR(ventas[[#This Row],[Fecha]])</f>
        <v>2022</v>
      </c>
      <c r="D1147" t="s">
        <v>6</v>
      </c>
      <c r="E1147" t="s">
        <v>9</v>
      </c>
      <c r="F1147" t="s">
        <v>10</v>
      </c>
      <c r="G1147" s="7">
        <v>608410.38461538462</v>
      </c>
      <c r="H1147" s="7">
        <v>595526.40000000002</v>
      </c>
      <c r="I1147" s="8">
        <f>ventas[[#This Row],[Ingresos]]-ventas[[#This Row],[Gastos]]</f>
        <v>12883.984615384601</v>
      </c>
    </row>
    <row r="1148" spans="1:9" x14ac:dyDescent="0.25">
      <c r="A1148" s="1">
        <v>44595</v>
      </c>
      <c r="B1148" s="10">
        <f>MONTH(ventas[[#This Row],[Fecha]])</f>
        <v>2</v>
      </c>
      <c r="C1148" s="10">
        <f>YEAR(ventas[[#This Row],[Fecha]])</f>
        <v>2022</v>
      </c>
      <c r="D1148" t="s">
        <v>19</v>
      </c>
      <c r="E1148" t="s">
        <v>14</v>
      </c>
      <c r="F1148" t="s">
        <v>12</v>
      </c>
      <c r="G1148" s="7">
        <v>360899</v>
      </c>
      <c r="H1148" s="7">
        <v>311740</v>
      </c>
      <c r="I1148" s="8">
        <f>ventas[[#This Row],[Ingresos]]-ventas[[#This Row],[Gastos]]</f>
        <v>49159</v>
      </c>
    </row>
    <row r="1149" spans="1:9" x14ac:dyDescent="0.25">
      <c r="A1149" s="1">
        <v>44595</v>
      </c>
      <c r="B1149" s="10">
        <f>MONTH(ventas[[#This Row],[Fecha]])</f>
        <v>2</v>
      </c>
      <c r="C1149" s="10">
        <f>YEAR(ventas[[#This Row],[Fecha]])</f>
        <v>2022</v>
      </c>
      <c r="D1149" t="s">
        <v>13</v>
      </c>
      <c r="E1149" t="s">
        <v>20</v>
      </c>
      <c r="F1149" t="s">
        <v>12</v>
      </c>
      <c r="G1149" s="7">
        <v>1732777.2</v>
      </c>
      <c r="H1149" s="7">
        <v>1462734</v>
      </c>
      <c r="I1149" s="8">
        <f>ventas[[#This Row],[Ingresos]]-ventas[[#This Row],[Gastos]]</f>
        <v>270043.19999999995</v>
      </c>
    </row>
    <row r="1150" spans="1:9" x14ac:dyDescent="0.25">
      <c r="A1150" s="1">
        <v>44595</v>
      </c>
      <c r="B1150" s="10">
        <f>MONTH(ventas[[#This Row],[Fecha]])</f>
        <v>2</v>
      </c>
      <c r="C1150" s="10">
        <f>YEAR(ventas[[#This Row],[Fecha]])</f>
        <v>2022</v>
      </c>
      <c r="D1150" t="s">
        <v>16</v>
      </c>
      <c r="E1150" t="s">
        <v>11</v>
      </c>
      <c r="F1150" t="s">
        <v>15</v>
      </c>
      <c r="G1150" s="7">
        <v>230310</v>
      </c>
      <c r="H1150" s="7">
        <v>213250</v>
      </c>
      <c r="I1150" s="8">
        <f>ventas[[#This Row],[Ingresos]]-ventas[[#This Row],[Gastos]]</f>
        <v>17060</v>
      </c>
    </row>
    <row r="1151" spans="1:9" x14ac:dyDescent="0.25">
      <c r="A1151" s="1">
        <v>44597</v>
      </c>
      <c r="B1151" s="10">
        <f>MONTH(ventas[[#This Row],[Fecha]])</f>
        <v>2</v>
      </c>
      <c r="C1151" s="10">
        <f>YEAR(ventas[[#This Row],[Fecha]])</f>
        <v>2022</v>
      </c>
      <c r="D1151" t="s">
        <v>19</v>
      </c>
      <c r="E1151" t="s">
        <v>11</v>
      </c>
      <c r="F1151" t="s">
        <v>10</v>
      </c>
      <c r="G1151" s="7">
        <v>1100296.1826923077</v>
      </c>
      <c r="H1151" s="7">
        <v>943759.20000000007</v>
      </c>
      <c r="I1151" s="8">
        <f>ventas[[#This Row],[Ingresos]]-ventas[[#This Row],[Gastos]]</f>
        <v>156536.98269230768</v>
      </c>
    </row>
    <row r="1152" spans="1:9" x14ac:dyDescent="0.25">
      <c r="A1152" s="1">
        <v>44597</v>
      </c>
      <c r="B1152" s="10">
        <f>MONTH(ventas[[#This Row],[Fecha]])</f>
        <v>2</v>
      </c>
      <c r="C1152" s="10">
        <f>YEAR(ventas[[#This Row],[Fecha]])</f>
        <v>2022</v>
      </c>
      <c r="D1152" t="s">
        <v>18</v>
      </c>
      <c r="E1152" t="s">
        <v>20</v>
      </c>
      <c r="F1152" t="s">
        <v>12</v>
      </c>
      <c r="G1152" s="7">
        <v>68631.624599999996</v>
      </c>
      <c r="H1152" s="7">
        <v>50023.05</v>
      </c>
      <c r="I1152" s="8">
        <f>ventas[[#This Row],[Ingresos]]-ventas[[#This Row],[Gastos]]</f>
        <v>18608.574599999993</v>
      </c>
    </row>
    <row r="1153" spans="1:9" x14ac:dyDescent="0.25">
      <c r="A1153" s="1">
        <v>44599</v>
      </c>
      <c r="B1153" s="10">
        <f>MONTH(ventas[[#This Row],[Fecha]])</f>
        <v>2</v>
      </c>
      <c r="C1153" s="10">
        <f>YEAR(ventas[[#This Row],[Fecha]])</f>
        <v>2022</v>
      </c>
      <c r="D1153" t="s">
        <v>13</v>
      </c>
      <c r="E1153" t="s">
        <v>7</v>
      </c>
      <c r="F1153" t="s">
        <v>12</v>
      </c>
      <c r="G1153" s="7">
        <v>110840.04000000001</v>
      </c>
      <c r="H1153" s="7">
        <v>61577.8</v>
      </c>
      <c r="I1153" s="8">
        <f>ventas[[#This Row],[Ingresos]]-ventas[[#This Row],[Gastos]]</f>
        <v>49262.240000000005</v>
      </c>
    </row>
    <row r="1154" spans="1:9" x14ac:dyDescent="0.25">
      <c r="A1154" s="1">
        <v>44601</v>
      </c>
      <c r="B1154" s="10">
        <f>MONTH(ventas[[#This Row],[Fecha]])</f>
        <v>2</v>
      </c>
      <c r="C1154" s="10">
        <f>YEAR(ventas[[#This Row],[Fecha]])</f>
        <v>2022</v>
      </c>
      <c r="D1154" t="s">
        <v>19</v>
      </c>
      <c r="E1154" t="s">
        <v>20</v>
      </c>
      <c r="F1154" t="s">
        <v>12</v>
      </c>
      <c r="G1154" s="7">
        <v>134741.728</v>
      </c>
      <c r="H1154" s="7">
        <v>75697.600000000006</v>
      </c>
      <c r="I1154" s="8">
        <f>ventas[[#This Row],[Ingresos]]-ventas[[#This Row],[Gastos]]</f>
        <v>59044.127999999997</v>
      </c>
    </row>
    <row r="1155" spans="1:9" x14ac:dyDescent="0.25">
      <c r="A1155" s="1">
        <v>44601</v>
      </c>
      <c r="B1155" s="10">
        <f>MONTH(ventas[[#This Row],[Fecha]])</f>
        <v>2</v>
      </c>
      <c r="C1155" s="10">
        <f>YEAR(ventas[[#This Row],[Fecha]])</f>
        <v>2022</v>
      </c>
      <c r="D1155" t="s">
        <v>19</v>
      </c>
      <c r="E1155" t="s">
        <v>20</v>
      </c>
      <c r="F1155" t="s">
        <v>15</v>
      </c>
      <c r="G1155" s="7">
        <v>535332.32999999996</v>
      </c>
      <c r="H1155" s="7">
        <v>459907.5</v>
      </c>
      <c r="I1155" s="8">
        <f>ventas[[#This Row],[Ingresos]]-ventas[[#This Row],[Gastos]]</f>
        <v>75424.829999999958</v>
      </c>
    </row>
    <row r="1156" spans="1:9" x14ac:dyDescent="0.25">
      <c r="A1156" s="1">
        <v>44602</v>
      </c>
      <c r="B1156" s="10">
        <f>MONTH(ventas[[#This Row],[Fecha]])</f>
        <v>2</v>
      </c>
      <c r="C1156" s="10">
        <f>YEAR(ventas[[#This Row],[Fecha]])</f>
        <v>2022</v>
      </c>
      <c r="D1156" t="s">
        <v>19</v>
      </c>
      <c r="E1156" t="s">
        <v>7</v>
      </c>
      <c r="F1156" t="s">
        <v>8</v>
      </c>
      <c r="G1156" s="7">
        <v>10637.550000000001</v>
      </c>
      <c r="H1156" s="7">
        <v>7091.7</v>
      </c>
      <c r="I1156" s="8">
        <f>ventas[[#This Row],[Ingresos]]-ventas[[#This Row],[Gastos]]</f>
        <v>3545.8500000000013</v>
      </c>
    </row>
    <row r="1157" spans="1:9" x14ac:dyDescent="0.25">
      <c r="A1157" s="1">
        <v>44603</v>
      </c>
      <c r="B1157" s="10">
        <f>MONTH(ventas[[#This Row],[Fecha]])</f>
        <v>2</v>
      </c>
      <c r="C1157" s="10">
        <f>YEAR(ventas[[#This Row],[Fecha]])</f>
        <v>2022</v>
      </c>
      <c r="D1157" t="s">
        <v>16</v>
      </c>
      <c r="E1157" t="s">
        <v>9</v>
      </c>
      <c r="F1157" t="s">
        <v>12</v>
      </c>
      <c r="G1157" s="7">
        <v>191383.92</v>
      </c>
      <c r="H1157" s="7">
        <v>154533.6</v>
      </c>
      <c r="I1157" s="8">
        <f>ventas[[#This Row],[Ingresos]]-ventas[[#This Row],[Gastos]]</f>
        <v>36850.320000000007</v>
      </c>
    </row>
    <row r="1158" spans="1:9" x14ac:dyDescent="0.25">
      <c r="A1158" s="1">
        <v>44605</v>
      </c>
      <c r="B1158" s="10">
        <f>MONTH(ventas[[#This Row],[Fecha]])</f>
        <v>2</v>
      </c>
      <c r="C1158" s="10">
        <f>YEAR(ventas[[#This Row],[Fecha]])</f>
        <v>2022</v>
      </c>
      <c r="D1158" t="s">
        <v>6</v>
      </c>
      <c r="E1158" t="s">
        <v>11</v>
      </c>
      <c r="F1158" t="s">
        <v>12</v>
      </c>
      <c r="G1158" s="7">
        <v>1275982.8900000001</v>
      </c>
      <c r="H1158" s="7">
        <v>1089509.2</v>
      </c>
      <c r="I1158" s="8">
        <f>ventas[[#This Row],[Ingresos]]-ventas[[#This Row],[Gastos]]</f>
        <v>186473.69000000018</v>
      </c>
    </row>
    <row r="1159" spans="1:9" x14ac:dyDescent="0.25">
      <c r="A1159" s="1">
        <v>44605</v>
      </c>
      <c r="B1159" s="10">
        <f>MONTH(ventas[[#This Row],[Fecha]])</f>
        <v>2</v>
      </c>
      <c r="C1159" s="10">
        <f>YEAR(ventas[[#This Row],[Fecha]])</f>
        <v>2022</v>
      </c>
      <c r="D1159" t="s">
        <v>6</v>
      </c>
      <c r="E1159" t="s">
        <v>11</v>
      </c>
      <c r="F1159" t="s">
        <v>15</v>
      </c>
      <c r="G1159" s="7">
        <v>474858</v>
      </c>
      <c r="H1159" s="7">
        <v>425500</v>
      </c>
      <c r="I1159" s="8">
        <f>ventas[[#This Row],[Ingresos]]-ventas[[#This Row],[Gastos]]</f>
        <v>49358</v>
      </c>
    </row>
    <row r="1160" spans="1:9" x14ac:dyDescent="0.25">
      <c r="A1160" s="1">
        <v>44606</v>
      </c>
      <c r="B1160" s="10">
        <f>MONTH(ventas[[#This Row],[Fecha]])</f>
        <v>2</v>
      </c>
      <c r="C1160" s="10">
        <f>YEAR(ventas[[#This Row],[Fecha]])</f>
        <v>2022</v>
      </c>
      <c r="D1160" t="s">
        <v>19</v>
      </c>
      <c r="E1160" t="s">
        <v>7</v>
      </c>
      <c r="F1160" t="s">
        <v>8</v>
      </c>
      <c r="G1160" s="7">
        <v>8822.0519999999997</v>
      </c>
      <c r="H1160" s="7">
        <v>6838.8</v>
      </c>
      <c r="I1160" s="8">
        <f>ventas[[#This Row],[Ingresos]]-ventas[[#This Row],[Gastos]]</f>
        <v>1983.2519999999995</v>
      </c>
    </row>
    <row r="1161" spans="1:9" x14ac:dyDescent="0.25">
      <c r="A1161" s="1">
        <v>44607</v>
      </c>
      <c r="B1161" s="10">
        <f>MONTH(ventas[[#This Row],[Fecha]])</f>
        <v>2</v>
      </c>
      <c r="C1161" s="10">
        <f>YEAR(ventas[[#This Row],[Fecha]])</f>
        <v>2022</v>
      </c>
      <c r="D1161" t="s">
        <v>16</v>
      </c>
      <c r="E1161" t="s">
        <v>20</v>
      </c>
      <c r="F1161" t="s">
        <v>12</v>
      </c>
      <c r="G1161" s="7">
        <v>14147.1008</v>
      </c>
      <c r="H1161" s="7">
        <v>10417.6</v>
      </c>
      <c r="I1161" s="8">
        <f>ventas[[#This Row],[Ingresos]]-ventas[[#This Row],[Gastos]]</f>
        <v>3729.5007999999998</v>
      </c>
    </row>
    <row r="1162" spans="1:9" x14ac:dyDescent="0.25">
      <c r="A1162" s="1">
        <v>44607</v>
      </c>
      <c r="B1162" s="10">
        <f>MONTH(ventas[[#This Row],[Fecha]])</f>
        <v>2</v>
      </c>
      <c r="C1162" s="10">
        <f>YEAR(ventas[[#This Row],[Fecha]])</f>
        <v>2022</v>
      </c>
      <c r="D1162" t="s">
        <v>18</v>
      </c>
      <c r="E1162" t="s">
        <v>11</v>
      </c>
      <c r="F1162" t="s">
        <v>17</v>
      </c>
      <c r="G1162" s="7">
        <v>21359.52</v>
      </c>
      <c r="H1162" s="7">
        <v>17604</v>
      </c>
      <c r="I1162" s="8">
        <f>ventas[[#This Row],[Ingresos]]-ventas[[#This Row],[Gastos]]</f>
        <v>3755.5200000000004</v>
      </c>
    </row>
    <row r="1163" spans="1:9" x14ac:dyDescent="0.25">
      <c r="A1163" s="1">
        <v>44609</v>
      </c>
      <c r="B1163" s="10">
        <f>MONTH(ventas[[#This Row],[Fecha]])</f>
        <v>2</v>
      </c>
      <c r="C1163" s="10">
        <f>YEAR(ventas[[#This Row],[Fecha]])</f>
        <v>2022</v>
      </c>
      <c r="D1163" t="s">
        <v>18</v>
      </c>
      <c r="E1163" t="s">
        <v>14</v>
      </c>
      <c r="F1163" t="s">
        <v>12</v>
      </c>
      <c r="G1163" s="7">
        <v>26430.6</v>
      </c>
      <c r="H1163" s="7">
        <v>14210</v>
      </c>
      <c r="I1163" s="8">
        <f>ventas[[#This Row],[Ingresos]]-ventas[[#This Row],[Gastos]]</f>
        <v>12220.599999999999</v>
      </c>
    </row>
    <row r="1164" spans="1:9" x14ac:dyDescent="0.25">
      <c r="A1164" s="1">
        <v>44610</v>
      </c>
      <c r="B1164" s="10">
        <f>MONTH(ventas[[#This Row],[Fecha]])</f>
        <v>2</v>
      </c>
      <c r="C1164" s="10">
        <f>YEAR(ventas[[#This Row],[Fecha]])</f>
        <v>2022</v>
      </c>
      <c r="D1164" t="s">
        <v>18</v>
      </c>
      <c r="E1164" t="s">
        <v>20</v>
      </c>
      <c r="F1164" t="s">
        <v>12</v>
      </c>
      <c r="G1164" s="7">
        <v>92064</v>
      </c>
      <c r="H1164" s="7">
        <v>71240</v>
      </c>
      <c r="I1164" s="8">
        <f>ventas[[#This Row],[Ingresos]]-ventas[[#This Row],[Gastos]]</f>
        <v>20824</v>
      </c>
    </row>
    <row r="1165" spans="1:9" x14ac:dyDescent="0.25">
      <c r="A1165" s="1">
        <v>44610</v>
      </c>
      <c r="B1165" s="10">
        <f>MONTH(ventas[[#This Row],[Fecha]])</f>
        <v>2</v>
      </c>
      <c r="C1165" s="10">
        <f>YEAR(ventas[[#This Row],[Fecha]])</f>
        <v>2022</v>
      </c>
      <c r="D1165" t="s">
        <v>6</v>
      </c>
      <c r="E1165" t="s">
        <v>20</v>
      </c>
      <c r="F1165" t="s">
        <v>12</v>
      </c>
      <c r="G1165" s="7">
        <v>10298.82</v>
      </c>
      <c r="H1165" s="7">
        <v>7910</v>
      </c>
      <c r="I1165" s="8">
        <f>ventas[[#This Row],[Ingresos]]-ventas[[#This Row],[Gastos]]</f>
        <v>2388.8199999999997</v>
      </c>
    </row>
    <row r="1166" spans="1:9" x14ac:dyDescent="0.25">
      <c r="A1166" s="1">
        <v>44611</v>
      </c>
      <c r="B1166" s="10">
        <f>MONTH(ventas[[#This Row],[Fecha]])</f>
        <v>2</v>
      </c>
      <c r="C1166" s="10">
        <f>YEAR(ventas[[#This Row],[Fecha]])</f>
        <v>2022</v>
      </c>
      <c r="D1166" t="s">
        <v>13</v>
      </c>
      <c r="E1166" t="s">
        <v>7</v>
      </c>
      <c r="F1166" t="s">
        <v>8</v>
      </c>
      <c r="G1166" s="7">
        <v>69111.072</v>
      </c>
      <c r="H1166" s="7">
        <v>47993.8</v>
      </c>
      <c r="I1166" s="8">
        <f>ventas[[#This Row],[Ingresos]]-ventas[[#This Row],[Gastos]]</f>
        <v>21117.271999999997</v>
      </c>
    </row>
    <row r="1167" spans="1:9" x14ac:dyDescent="0.25">
      <c r="A1167" s="1">
        <v>44611</v>
      </c>
      <c r="B1167" s="10">
        <f>MONTH(ventas[[#This Row],[Fecha]])</f>
        <v>2</v>
      </c>
      <c r="C1167" s="10">
        <f>YEAR(ventas[[#This Row],[Fecha]])</f>
        <v>2022</v>
      </c>
      <c r="D1167" t="s">
        <v>13</v>
      </c>
      <c r="E1167" t="s">
        <v>7</v>
      </c>
      <c r="F1167" t="s">
        <v>10</v>
      </c>
      <c r="G1167" s="7">
        <v>196599.57692307694</v>
      </c>
      <c r="H1167" s="7">
        <v>177794.4</v>
      </c>
      <c r="I1167" s="8">
        <f>ventas[[#This Row],[Ingresos]]-ventas[[#This Row],[Gastos]]</f>
        <v>18805.176923076942</v>
      </c>
    </row>
    <row r="1168" spans="1:9" x14ac:dyDescent="0.25">
      <c r="A1168" s="1">
        <v>44611</v>
      </c>
      <c r="B1168" s="10">
        <f>MONTH(ventas[[#This Row],[Fecha]])</f>
        <v>2</v>
      </c>
      <c r="C1168" s="10">
        <f>YEAR(ventas[[#This Row],[Fecha]])</f>
        <v>2022</v>
      </c>
      <c r="D1168" t="s">
        <v>19</v>
      </c>
      <c r="E1168" t="s">
        <v>7</v>
      </c>
      <c r="F1168" t="s">
        <v>10</v>
      </c>
      <c r="G1168" s="7">
        <v>13617.692307692307</v>
      </c>
      <c r="H1168" s="7">
        <v>8430</v>
      </c>
      <c r="I1168" s="8">
        <f>ventas[[#This Row],[Ingresos]]-ventas[[#This Row],[Gastos]]</f>
        <v>5187.6923076923067</v>
      </c>
    </row>
    <row r="1169" spans="1:9" x14ac:dyDescent="0.25">
      <c r="A1169" s="1">
        <v>44612</v>
      </c>
      <c r="B1169" s="10">
        <f>MONTH(ventas[[#This Row],[Fecha]])</f>
        <v>2</v>
      </c>
      <c r="C1169" s="10">
        <f>YEAR(ventas[[#This Row],[Fecha]])</f>
        <v>2022</v>
      </c>
      <c r="D1169" t="s">
        <v>6</v>
      </c>
      <c r="E1169" t="s">
        <v>7</v>
      </c>
      <c r="F1169" t="s">
        <v>8</v>
      </c>
      <c r="G1169" s="7">
        <v>89489.106</v>
      </c>
      <c r="H1169" s="7">
        <v>69371.399999999994</v>
      </c>
      <c r="I1169" s="8">
        <f>ventas[[#This Row],[Ingresos]]-ventas[[#This Row],[Gastos]]</f>
        <v>20117.706000000006</v>
      </c>
    </row>
    <row r="1170" spans="1:9" x14ac:dyDescent="0.25">
      <c r="A1170" s="1">
        <v>44612</v>
      </c>
      <c r="B1170" s="10">
        <f>MONTH(ventas[[#This Row],[Fecha]])</f>
        <v>2</v>
      </c>
      <c r="C1170" s="10">
        <f>YEAR(ventas[[#This Row],[Fecha]])</f>
        <v>2022</v>
      </c>
      <c r="D1170" t="s">
        <v>19</v>
      </c>
      <c r="E1170" t="s">
        <v>11</v>
      </c>
      <c r="F1170" t="s">
        <v>10</v>
      </c>
      <c r="G1170" s="7">
        <v>215256.05769230769</v>
      </c>
      <c r="H1170" s="7">
        <v>184632</v>
      </c>
      <c r="I1170" s="8">
        <f>ventas[[#This Row],[Ingresos]]-ventas[[#This Row],[Gastos]]</f>
        <v>30624.057692307688</v>
      </c>
    </row>
    <row r="1171" spans="1:9" x14ac:dyDescent="0.25">
      <c r="A1171" s="1">
        <v>44612</v>
      </c>
      <c r="B1171" s="10">
        <f>MONTH(ventas[[#This Row],[Fecha]])</f>
        <v>2</v>
      </c>
      <c r="C1171" s="10">
        <f>YEAR(ventas[[#This Row],[Fecha]])</f>
        <v>2022</v>
      </c>
      <c r="D1171" t="s">
        <v>16</v>
      </c>
      <c r="E1171" t="s">
        <v>11</v>
      </c>
      <c r="F1171" t="s">
        <v>17</v>
      </c>
      <c r="G1171" s="7">
        <v>7317.9288000000006</v>
      </c>
      <c r="H1171" s="7">
        <v>6031.26</v>
      </c>
      <c r="I1171" s="8">
        <f>ventas[[#This Row],[Ingresos]]-ventas[[#This Row],[Gastos]]</f>
        <v>1286.6688000000004</v>
      </c>
    </row>
    <row r="1172" spans="1:9" x14ac:dyDescent="0.25">
      <c r="A1172" s="1">
        <v>44613</v>
      </c>
      <c r="B1172" s="10">
        <f>MONTH(ventas[[#This Row],[Fecha]])</f>
        <v>2</v>
      </c>
      <c r="C1172" s="10">
        <f>YEAR(ventas[[#This Row],[Fecha]])</f>
        <v>2022</v>
      </c>
      <c r="D1172" t="s">
        <v>18</v>
      </c>
      <c r="E1172" t="s">
        <v>20</v>
      </c>
      <c r="F1172" t="s">
        <v>12</v>
      </c>
      <c r="G1172" s="7">
        <v>24225.599999999999</v>
      </c>
      <c r="H1172" s="7">
        <v>12360</v>
      </c>
      <c r="I1172" s="8">
        <f>ventas[[#This Row],[Ingresos]]-ventas[[#This Row],[Gastos]]</f>
        <v>11865.599999999999</v>
      </c>
    </row>
    <row r="1173" spans="1:9" x14ac:dyDescent="0.25">
      <c r="A1173" s="1">
        <v>44615</v>
      </c>
      <c r="B1173" s="10">
        <f>MONTH(ventas[[#This Row],[Fecha]])</f>
        <v>2</v>
      </c>
      <c r="C1173" s="10">
        <f>YEAR(ventas[[#This Row],[Fecha]])</f>
        <v>2022</v>
      </c>
      <c r="D1173" t="s">
        <v>13</v>
      </c>
      <c r="E1173" t="s">
        <v>14</v>
      </c>
      <c r="F1173" t="s">
        <v>12</v>
      </c>
      <c r="G1173" s="7">
        <v>43665.468000000008</v>
      </c>
      <c r="H1173" s="7">
        <v>36267</v>
      </c>
      <c r="I1173" s="8">
        <f>ventas[[#This Row],[Ingresos]]-ventas[[#This Row],[Gastos]]</f>
        <v>7398.468000000008</v>
      </c>
    </row>
    <row r="1174" spans="1:9" x14ac:dyDescent="0.25">
      <c r="A1174" s="1">
        <v>44616</v>
      </c>
      <c r="B1174" s="10">
        <f>MONTH(ventas[[#This Row],[Fecha]])</f>
        <v>2</v>
      </c>
      <c r="C1174" s="10">
        <f>YEAR(ventas[[#This Row],[Fecha]])</f>
        <v>2022</v>
      </c>
      <c r="D1174" t="s">
        <v>13</v>
      </c>
      <c r="E1174" t="s">
        <v>9</v>
      </c>
      <c r="F1174" t="s">
        <v>12</v>
      </c>
      <c r="G1174" s="7">
        <v>4472</v>
      </c>
      <c r="H1174" s="7">
        <v>2600</v>
      </c>
      <c r="I1174" s="8">
        <f>ventas[[#This Row],[Ingresos]]-ventas[[#This Row],[Gastos]]</f>
        <v>1872</v>
      </c>
    </row>
    <row r="1175" spans="1:9" x14ac:dyDescent="0.25">
      <c r="A1175" s="1">
        <v>44617</v>
      </c>
      <c r="B1175" s="10">
        <f>MONTH(ventas[[#This Row],[Fecha]])</f>
        <v>2</v>
      </c>
      <c r="C1175" s="10">
        <f>YEAR(ventas[[#This Row],[Fecha]])</f>
        <v>2022</v>
      </c>
      <c r="D1175" t="s">
        <v>16</v>
      </c>
      <c r="E1175" t="s">
        <v>14</v>
      </c>
      <c r="F1175" t="s">
        <v>10</v>
      </c>
      <c r="G1175" s="7">
        <v>267705.86538461538</v>
      </c>
      <c r="H1175" s="7">
        <v>262036.80000000002</v>
      </c>
      <c r="I1175" s="8">
        <f>ventas[[#This Row],[Ingresos]]-ventas[[#This Row],[Gastos]]</f>
        <v>5669.0653846153582</v>
      </c>
    </row>
    <row r="1176" spans="1:9" x14ac:dyDescent="0.25">
      <c r="A1176" s="1">
        <v>44617</v>
      </c>
      <c r="B1176" s="10">
        <f>MONTH(ventas[[#This Row],[Fecha]])</f>
        <v>2</v>
      </c>
      <c r="C1176" s="10">
        <f>YEAR(ventas[[#This Row],[Fecha]])</f>
        <v>2022</v>
      </c>
      <c r="D1176" t="s">
        <v>6</v>
      </c>
      <c r="E1176" t="s">
        <v>11</v>
      </c>
      <c r="F1176" t="s">
        <v>12</v>
      </c>
      <c r="G1176" s="7">
        <v>5217.03</v>
      </c>
      <c r="H1176" s="7">
        <v>4095</v>
      </c>
      <c r="I1176" s="8">
        <f>ventas[[#This Row],[Ingresos]]-ventas[[#This Row],[Gastos]]</f>
        <v>1122.0299999999997</v>
      </c>
    </row>
    <row r="1177" spans="1:9" x14ac:dyDescent="0.25">
      <c r="A1177" s="1">
        <v>44618</v>
      </c>
      <c r="B1177" s="10">
        <f>MONTH(ventas[[#This Row],[Fecha]])</f>
        <v>2</v>
      </c>
      <c r="C1177" s="10">
        <f>YEAR(ventas[[#This Row],[Fecha]])</f>
        <v>2022</v>
      </c>
      <c r="D1177" t="s">
        <v>19</v>
      </c>
      <c r="E1177" t="s">
        <v>20</v>
      </c>
      <c r="F1177" t="s">
        <v>12</v>
      </c>
      <c r="G1177" s="7">
        <v>4338</v>
      </c>
      <c r="H1177" s="7">
        <v>2410</v>
      </c>
      <c r="I1177" s="8">
        <f>ventas[[#This Row],[Ingresos]]-ventas[[#This Row],[Gastos]]</f>
        <v>1928</v>
      </c>
    </row>
    <row r="1178" spans="1:9" x14ac:dyDescent="0.25">
      <c r="A1178" s="1">
        <v>44619</v>
      </c>
      <c r="B1178" s="10">
        <f>MONTH(ventas[[#This Row],[Fecha]])</f>
        <v>2</v>
      </c>
      <c r="C1178" s="10">
        <f>YEAR(ventas[[#This Row],[Fecha]])</f>
        <v>2022</v>
      </c>
      <c r="D1178" t="s">
        <v>6</v>
      </c>
      <c r="E1178" t="s">
        <v>7</v>
      </c>
      <c r="F1178" t="s">
        <v>10</v>
      </c>
      <c r="G1178" s="7">
        <v>41930.769230769227</v>
      </c>
      <c r="H1178" s="7">
        <v>18170</v>
      </c>
      <c r="I1178" s="8">
        <f>ventas[[#This Row],[Ingresos]]-ventas[[#This Row],[Gastos]]</f>
        <v>23760.769230769227</v>
      </c>
    </row>
    <row r="1179" spans="1:9" x14ac:dyDescent="0.25">
      <c r="A1179" s="1">
        <v>44619</v>
      </c>
      <c r="B1179" s="10">
        <f>MONTH(ventas[[#This Row],[Fecha]])</f>
        <v>2</v>
      </c>
      <c r="C1179" s="10">
        <f>YEAR(ventas[[#This Row],[Fecha]])</f>
        <v>2022</v>
      </c>
      <c r="D1179" t="s">
        <v>6</v>
      </c>
      <c r="E1179" t="s">
        <v>11</v>
      </c>
      <c r="F1179" t="s">
        <v>17</v>
      </c>
      <c r="G1179" s="7">
        <v>30216</v>
      </c>
      <c r="H1179" s="7">
        <v>22662</v>
      </c>
      <c r="I1179" s="8">
        <f>ventas[[#This Row],[Ingresos]]-ventas[[#This Row],[Gastos]]</f>
        <v>7554</v>
      </c>
    </row>
    <row r="1180" spans="1:9" x14ac:dyDescent="0.25">
      <c r="A1180" s="1">
        <v>44621</v>
      </c>
      <c r="B1180" s="10">
        <f>MONTH(ventas[[#This Row],[Fecha]])</f>
        <v>3</v>
      </c>
      <c r="C1180" s="10">
        <f>YEAR(ventas[[#This Row],[Fecha]])</f>
        <v>2022</v>
      </c>
      <c r="D1180" t="s">
        <v>18</v>
      </c>
      <c r="E1180" t="s">
        <v>11</v>
      </c>
      <c r="F1180" t="s">
        <v>15</v>
      </c>
      <c r="G1180" s="7">
        <v>683397</v>
      </c>
      <c r="H1180" s="7">
        <v>575250</v>
      </c>
      <c r="I1180" s="8">
        <f>ventas[[#This Row],[Ingresos]]-ventas[[#This Row],[Gastos]]</f>
        <v>108147</v>
      </c>
    </row>
    <row r="1181" spans="1:9" x14ac:dyDescent="0.25">
      <c r="A1181" s="1">
        <v>44622</v>
      </c>
      <c r="B1181" s="10">
        <f>MONTH(ventas[[#This Row],[Fecha]])</f>
        <v>3</v>
      </c>
      <c r="C1181" s="10">
        <f>YEAR(ventas[[#This Row],[Fecha]])</f>
        <v>2022</v>
      </c>
      <c r="D1181" t="s">
        <v>6</v>
      </c>
      <c r="E1181" t="s">
        <v>7</v>
      </c>
      <c r="F1181" t="s">
        <v>12</v>
      </c>
      <c r="G1181" s="7">
        <v>176612.4</v>
      </c>
      <c r="H1181" s="7">
        <v>88306.2</v>
      </c>
      <c r="I1181" s="8">
        <f>ventas[[#This Row],[Ingresos]]-ventas[[#This Row],[Gastos]]</f>
        <v>88306.2</v>
      </c>
    </row>
    <row r="1182" spans="1:9" x14ac:dyDescent="0.25">
      <c r="A1182" s="1">
        <v>44623</v>
      </c>
      <c r="B1182" s="10">
        <f>MONTH(ventas[[#This Row],[Fecha]])</f>
        <v>3</v>
      </c>
      <c r="C1182" s="10">
        <f>YEAR(ventas[[#This Row],[Fecha]])</f>
        <v>2022</v>
      </c>
      <c r="D1182" t="s">
        <v>13</v>
      </c>
      <c r="E1182" t="s">
        <v>11</v>
      </c>
      <c r="F1182" t="s">
        <v>8</v>
      </c>
      <c r="G1182" s="7">
        <v>26486.400000000001</v>
      </c>
      <c r="H1182" s="7">
        <v>19840</v>
      </c>
      <c r="I1182" s="8">
        <f>ventas[[#This Row],[Ingresos]]-ventas[[#This Row],[Gastos]]</f>
        <v>6646.4000000000015</v>
      </c>
    </row>
    <row r="1183" spans="1:9" x14ac:dyDescent="0.25">
      <c r="A1183" s="1">
        <v>44623</v>
      </c>
      <c r="B1183" s="10">
        <f>MONTH(ventas[[#This Row],[Fecha]])</f>
        <v>3</v>
      </c>
      <c r="C1183" s="10">
        <f>YEAR(ventas[[#This Row],[Fecha]])</f>
        <v>2022</v>
      </c>
      <c r="D1183" t="s">
        <v>13</v>
      </c>
      <c r="E1183" t="s">
        <v>9</v>
      </c>
      <c r="F1183" t="s">
        <v>12</v>
      </c>
      <c r="G1183" s="7">
        <v>2322918.6750000003</v>
      </c>
      <c r="H1183" s="7">
        <v>2030113.8</v>
      </c>
      <c r="I1183" s="8">
        <f>ventas[[#This Row],[Ingresos]]-ventas[[#This Row],[Gastos]]</f>
        <v>292804.87500000023</v>
      </c>
    </row>
    <row r="1184" spans="1:9" x14ac:dyDescent="0.25">
      <c r="A1184" s="1">
        <v>44624</v>
      </c>
      <c r="B1184" s="10">
        <f>MONTH(ventas[[#This Row],[Fecha]])</f>
        <v>3</v>
      </c>
      <c r="C1184" s="10">
        <f>YEAR(ventas[[#This Row],[Fecha]])</f>
        <v>2022</v>
      </c>
      <c r="D1184" t="s">
        <v>19</v>
      </c>
      <c r="E1184" t="s">
        <v>14</v>
      </c>
      <c r="F1184" t="s">
        <v>12</v>
      </c>
      <c r="G1184" s="7">
        <v>121763.97</v>
      </c>
      <c r="H1184" s="7">
        <v>64086.3</v>
      </c>
      <c r="I1184" s="8">
        <f>ventas[[#This Row],[Ingresos]]-ventas[[#This Row],[Gastos]]</f>
        <v>57677.67</v>
      </c>
    </row>
    <row r="1185" spans="1:9" x14ac:dyDescent="0.25">
      <c r="A1185" s="1">
        <v>44625</v>
      </c>
      <c r="B1185" s="10">
        <f>MONTH(ventas[[#This Row],[Fecha]])</f>
        <v>3</v>
      </c>
      <c r="C1185" s="10">
        <f>YEAR(ventas[[#This Row],[Fecha]])</f>
        <v>2022</v>
      </c>
      <c r="D1185" t="s">
        <v>18</v>
      </c>
      <c r="E1185" t="s">
        <v>14</v>
      </c>
      <c r="F1185" t="s">
        <v>12</v>
      </c>
      <c r="G1185" s="7">
        <v>12205.41</v>
      </c>
      <c r="H1185" s="7">
        <v>9177</v>
      </c>
      <c r="I1185" s="8">
        <f>ventas[[#This Row],[Ingresos]]-ventas[[#This Row],[Gastos]]</f>
        <v>3028.41</v>
      </c>
    </row>
    <row r="1186" spans="1:9" x14ac:dyDescent="0.25">
      <c r="A1186" s="1">
        <v>44627</v>
      </c>
      <c r="B1186" s="10">
        <f>MONTH(ventas[[#This Row],[Fecha]])</f>
        <v>3</v>
      </c>
      <c r="C1186" s="10">
        <f>YEAR(ventas[[#This Row],[Fecha]])</f>
        <v>2022</v>
      </c>
      <c r="D1186" t="s">
        <v>6</v>
      </c>
      <c r="E1186" t="s">
        <v>20</v>
      </c>
      <c r="F1186" t="s">
        <v>12</v>
      </c>
      <c r="G1186" s="7">
        <v>152027.13</v>
      </c>
      <c r="H1186" s="7">
        <v>85408.5</v>
      </c>
      <c r="I1186" s="8">
        <f>ventas[[#This Row],[Ingresos]]-ventas[[#This Row],[Gastos]]</f>
        <v>66618.63</v>
      </c>
    </row>
    <row r="1187" spans="1:9" x14ac:dyDescent="0.25">
      <c r="A1187" s="1">
        <v>44627</v>
      </c>
      <c r="B1187" s="10">
        <f>MONTH(ventas[[#This Row],[Fecha]])</f>
        <v>3</v>
      </c>
      <c r="C1187" s="10">
        <f>YEAR(ventas[[#This Row],[Fecha]])</f>
        <v>2022</v>
      </c>
      <c r="D1187" t="s">
        <v>19</v>
      </c>
      <c r="E1187" t="s">
        <v>20</v>
      </c>
      <c r="F1187" t="s">
        <v>12</v>
      </c>
      <c r="G1187" s="7">
        <v>88381.567999999985</v>
      </c>
      <c r="H1187" s="7">
        <v>50216.800000000003</v>
      </c>
      <c r="I1187" s="8">
        <f>ventas[[#This Row],[Ingresos]]-ventas[[#This Row],[Gastos]]</f>
        <v>38164.767999999982</v>
      </c>
    </row>
    <row r="1188" spans="1:9" x14ac:dyDescent="0.25">
      <c r="A1188" s="1">
        <v>44628</v>
      </c>
      <c r="B1188" s="10">
        <f>MONTH(ventas[[#This Row],[Fecha]])</f>
        <v>3</v>
      </c>
      <c r="C1188" s="10">
        <f>YEAR(ventas[[#This Row],[Fecha]])</f>
        <v>2022</v>
      </c>
      <c r="D1188" t="s">
        <v>6</v>
      </c>
      <c r="E1188" t="s">
        <v>9</v>
      </c>
      <c r="F1188" t="s">
        <v>12</v>
      </c>
      <c r="G1188" s="7">
        <v>16121.4</v>
      </c>
      <c r="H1188" s="7">
        <v>8310</v>
      </c>
      <c r="I1188" s="8">
        <f>ventas[[#This Row],[Ingresos]]-ventas[[#This Row],[Gastos]]</f>
        <v>7811.4</v>
      </c>
    </row>
    <row r="1189" spans="1:9" x14ac:dyDescent="0.25">
      <c r="A1189" s="1">
        <v>44628</v>
      </c>
      <c r="B1189" s="10">
        <f>MONTH(ventas[[#This Row],[Fecha]])</f>
        <v>3</v>
      </c>
      <c r="C1189" s="10">
        <f>YEAR(ventas[[#This Row],[Fecha]])</f>
        <v>2022</v>
      </c>
      <c r="D1189" t="s">
        <v>13</v>
      </c>
      <c r="E1189" t="s">
        <v>11</v>
      </c>
      <c r="F1189" t="s">
        <v>12</v>
      </c>
      <c r="G1189" s="7">
        <v>50520.203999999998</v>
      </c>
      <c r="H1189" s="7">
        <v>27161.4</v>
      </c>
      <c r="I1189" s="8">
        <f>ventas[[#This Row],[Ingresos]]-ventas[[#This Row],[Gastos]]</f>
        <v>23358.803999999996</v>
      </c>
    </row>
    <row r="1190" spans="1:9" x14ac:dyDescent="0.25">
      <c r="A1190" s="1">
        <v>44628</v>
      </c>
      <c r="B1190" s="10">
        <f>MONTH(ventas[[#This Row],[Fecha]])</f>
        <v>3</v>
      </c>
      <c r="C1190" s="10">
        <f>YEAR(ventas[[#This Row],[Fecha]])</f>
        <v>2022</v>
      </c>
      <c r="D1190" t="s">
        <v>19</v>
      </c>
      <c r="E1190" t="s">
        <v>7</v>
      </c>
      <c r="F1190" t="s">
        <v>17</v>
      </c>
      <c r="G1190" s="7">
        <v>5040.96</v>
      </c>
      <c r="H1190" s="7">
        <v>4248</v>
      </c>
      <c r="I1190" s="8">
        <f>ventas[[#This Row],[Ingresos]]-ventas[[#This Row],[Gastos]]</f>
        <v>792.96</v>
      </c>
    </row>
    <row r="1191" spans="1:9" x14ac:dyDescent="0.25">
      <c r="A1191" s="1">
        <v>44629</v>
      </c>
      <c r="B1191" s="10">
        <f>MONTH(ventas[[#This Row],[Fecha]])</f>
        <v>3</v>
      </c>
      <c r="C1191" s="10">
        <f>YEAR(ventas[[#This Row],[Fecha]])</f>
        <v>2022</v>
      </c>
      <c r="D1191" t="s">
        <v>13</v>
      </c>
      <c r="E1191" t="s">
        <v>14</v>
      </c>
      <c r="F1191" t="s">
        <v>12</v>
      </c>
      <c r="G1191" s="7">
        <v>2750907.18</v>
      </c>
      <c r="H1191" s="7">
        <v>2173969.2000000002</v>
      </c>
      <c r="I1191" s="8">
        <f>ventas[[#This Row],[Ingresos]]-ventas[[#This Row],[Gastos]]</f>
        <v>576937.98</v>
      </c>
    </row>
    <row r="1192" spans="1:9" x14ac:dyDescent="0.25">
      <c r="A1192" s="1">
        <v>44630</v>
      </c>
      <c r="B1192" s="10">
        <f>MONTH(ventas[[#This Row],[Fecha]])</f>
        <v>3</v>
      </c>
      <c r="C1192" s="10">
        <f>YEAR(ventas[[#This Row],[Fecha]])</f>
        <v>2022</v>
      </c>
      <c r="D1192" t="s">
        <v>19</v>
      </c>
      <c r="E1192" t="s">
        <v>11</v>
      </c>
      <c r="F1192" t="s">
        <v>12</v>
      </c>
      <c r="G1192" s="7">
        <v>448875</v>
      </c>
      <c r="H1192" s="7">
        <v>351000</v>
      </c>
      <c r="I1192" s="8">
        <f>ventas[[#This Row],[Ingresos]]-ventas[[#This Row],[Gastos]]</f>
        <v>97875</v>
      </c>
    </row>
    <row r="1193" spans="1:9" x14ac:dyDescent="0.25">
      <c r="A1193" s="1">
        <v>44632</v>
      </c>
      <c r="B1193" s="10">
        <f>MONTH(ventas[[#This Row],[Fecha]])</f>
        <v>3</v>
      </c>
      <c r="C1193" s="10">
        <f>YEAR(ventas[[#This Row],[Fecha]])</f>
        <v>2022</v>
      </c>
      <c r="D1193" t="s">
        <v>18</v>
      </c>
      <c r="E1193" t="s">
        <v>11</v>
      </c>
      <c r="F1193" t="s">
        <v>10</v>
      </c>
      <c r="G1193" s="7">
        <v>409961.53846153844</v>
      </c>
      <c r="H1193" s="7">
        <v>359040</v>
      </c>
      <c r="I1193" s="8">
        <f>ventas[[#This Row],[Ingresos]]-ventas[[#This Row],[Gastos]]</f>
        <v>50921.538461538439</v>
      </c>
    </row>
    <row r="1194" spans="1:9" x14ac:dyDescent="0.25">
      <c r="A1194" s="1">
        <v>44633</v>
      </c>
      <c r="B1194" s="10">
        <f>MONTH(ventas[[#This Row],[Fecha]])</f>
        <v>3</v>
      </c>
      <c r="C1194" s="10">
        <f>YEAR(ventas[[#This Row],[Fecha]])</f>
        <v>2022</v>
      </c>
      <c r="D1194" t="s">
        <v>18</v>
      </c>
      <c r="E1194" t="s">
        <v>20</v>
      </c>
      <c r="F1194" t="s">
        <v>12</v>
      </c>
      <c r="G1194" s="7">
        <v>430452.75</v>
      </c>
      <c r="H1194" s="7">
        <v>351390</v>
      </c>
      <c r="I1194" s="8">
        <f>ventas[[#This Row],[Ingresos]]-ventas[[#This Row],[Gastos]]</f>
        <v>79062.75</v>
      </c>
    </row>
    <row r="1195" spans="1:9" x14ac:dyDescent="0.25">
      <c r="A1195" s="1">
        <v>44633</v>
      </c>
      <c r="B1195" s="10">
        <f>MONTH(ventas[[#This Row],[Fecha]])</f>
        <v>3</v>
      </c>
      <c r="C1195" s="10">
        <f>YEAR(ventas[[#This Row],[Fecha]])</f>
        <v>2022</v>
      </c>
      <c r="D1195" t="s">
        <v>19</v>
      </c>
      <c r="E1195" t="s">
        <v>14</v>
      </c>
      <c r="F1195" t="s">
        <v>12</v>
      </c>
      <c r="G1195" s="7">
        <v>52300.160000000003</v>
      </c>
      <c r="H1195" s="7">
        <v>28424</v>
      </c>
      <c r="I1195" s="8">
        <f>ventas[[#This Row],[Ingresos]]-ventas[[#This Row],[Gastos]]</f>
        <v>23876.160000000003</v>
      </c>
    </row>
    <row r="1196" spans="1:9" x14ac:dyDescent="0.25">
      <c r="A1196" s="1">
        <v>44634</v>
      </c>
      <c r="B1196" s="10">
        <f>MONTH(ventas[[#This Row],[Fecha]])</f>
        <v>3</v>
      </c>
      <c r="C1196" s="10">
        <f>YEAR(ventas[[#This Row],[Fecha]])</f>
        <v>2022</v>
      </c>
      <c r="D1196" t="s">
        <v>19</v>
      </c>
      <c r="E1196" t="s">
        <v>11</v>
      </c>
      <c r="F1196" t="s">
        <v>10</v>
      </c>
      <c r="G1196" s="7">
        <v>114349.03846153845</v>
      </c>
      <c r="H1196" s="7">
        <v>97080</v>
      </c>
      <c r="I1196" s="8">
        <f>ventas[[#This Row],[Ingresos]]-ventas[[#This Row],[Gastos]]</f>
        <v>17269.038461538454</v>
      </c>
    </row>
    <row r="1197" spans="1:9" x14ac:dyDescent="0.25">
      <c r="A1197" s="1">
        <v>44634</v>
      </c>
      <c r="B1197" s="10">
        <f>MONTH(ventas[[#This Row],[Fecha]])</f>
        <v>3</v>
      </c>
      <c r="C1197" s="10">
        <f>YEAR(ventas[[#This Row],[Fecha]])</f>
        <v>2022</v>
      </c>
      <c r="D1197" t="s">
        <v>6</v>
      </c>
      <c r="E1197" t="s">
        <v>7</v>
      </c>
      <c r="F1197" t="s">
        <v>12</v>
      </c>
      <c r="G1197" s="7">
        <v>801444</v>
      </c>
      <c r="H1197" s="7">
        <v>684320</v>
      </c>
      <c r="I1197" s="8">
        <f>ventas[[#This Row],[Ingresos]]-ventas[[#This Row],[Gastos]]</f>
        <v>117124</v>
      </c>
    </row>
    <row r="1198" spans="1:9" x14ac:dyDescent="0.25">
      <c r="A1198" s="1">
        <v>44634</v>
      </c>
      <c r="B1198" s="10">
        <f>MONTH(ventas[[#This Row],[Fecha]])</f>
        <v>3</v>
      </c>
      <c r="C1198" s="10">
        <f>YEAR(ventas[[#This Row],[Fecha]])</f>
        <v>2022</v>
      </c>
      <c r="D1198" t="s">
        <v>19</v>
      </c>
      <c r="E1198" t="s">
        <v>11</v>
      </c>
      <c r="F1198" t="s">
        <v>15</v>
      </c>
      <c r="G1198" s="7">
        <v>91182</v>
      </c>
      <c r="H1198" s="7">
        <v>83500</v>
      </c>
      <c r="I1198" s="8">
        <f>ventas[[#This Row],[Ingresos]]-ventas[[#This Row],[Gastos]]</f>
        <v>7682</v>
      </c>
    </row>
    <row r="1199" spans="1:9" x14ac:dyDescent="0.25">
      <c r="A1199" s="1">
        <v>44635</v>
      </c>
      <c r="B1199" s="10">
        <f>MONTH(ventas[[#This Row],[Fecha]])</f>
        <v>3</v>
      </c>
      <c r="C1199" s="10">
        <f>YEAR(ventas[[#This Row],[Fecha]])</f>
        <v>2022</v>
      </c>
      <c r="D1199" t="s">
        <v>19</v>
      </c>
      <c r="E1199" t="s">
        <v>7</v>
      </c>
      <c r="F1199" t="s">
        <v>12</v>
      </c>
      <c r="G1199" s="7">
        <v>16012.667999999998</v>
      </c>
      <c r="H1199" s="7">
        <v>12039.6</v>
      </c>
      <c r="I1199" s="8">
        <f>ventas[[#This Row],[Ingresos]]-ventas[[#This Row],[Gastos]]</f>
        <v>3973.0679999999975</v>
      </c>
    </row>
    <row r="1200" spans="1:9" x14ac:dyDescent="0.25">
      <c r="A1200" s="1">
        <v>44635</v>
      </c>
      <c r="B1200" s="10">
        <f>MONTH(ventas[[#This Row],[Fecha]])</f>
        <v>3</v>
      </c>
      <c r="C1200" s="10">
        <f>YEAR(ventas[[#This Row],[Fecha]])</f>
        <v>2022</v>
      </c>
      <c r="D1200" t="s">
        <v>6</v>
      </c>
      <c r="E1200" t="s">
        <v>7</v>
      </c>
      <c r="F1200" t="s">
        <v>12</v>
      </c>
      <c r="G1200" s="7">
        <v>236766.6</v>
      </c>
      <c r="H1200" s="7">
        <v>185140.80000000002</v>
      </c>
      <c r="I1200" s="8">
        <f>ventas[[#This Row],[Ingresos]]-ventas[[#This Row],[Gastos]]</f>
        <v>51625.799999999988</v>
      </c>
    </row>
    <row r="1201" spans="1:9" x14ac:dyDescent="0.25">
      <c r="A1201" s="1">
        <v>44636</v>
      </c>
      <c r="B1201" s="10">
        <f>MONTH(ventas[[#This Row],[Fecha]])</f>
        <v>3</v>
      </c>
      <c r="C1201" s="10">
        <f>YEAR(ventas[[#This Row],[Fecha]])</f>
        <v>2022</v>
      </c>
      <c r="D1201" t="s">
        <v>13</v>
      </c>
      <c r="E1201" t="s">
        <v>14</v>
      </c>
      <c r="F1201" t="s">
        <v>10</v>
      </c>
      <c r="G1201" s="7">
        <v>51202.384615384617</v>
      </c>
      <c r="H1201" s="7">
        <v>47865.599999999999</v>
      </c>
      <c r="I1201" s="8">
        <f>ventas[[#This Row],[Ingresos]]-ventas[[#This Row],[Gastos]]</f>
        <v>3336.7846153846185</v>
      </c>
    </row>
    <row r="1202" spans="1:9" x14ac:dyDescent="0.25">
      <c r="A1202" s="1">
        <v>44637</v>
      </c>
      <c r="B1202" s="10">
        <f>MONTH(ventas[[#This Row],[Fecha]])</f>
        <v>3</v>
      </c>
      <c r="C1202" s="10">
        <f>YEAR(ventas[[#This Row],[Fecha]])</f>
        <v>2022</v>
      </c>
      <c r="D1202" t="s">
        <v>18</v>
      </c>
      <c r="E1202" t="s">
        <v>7</v>
      </c>
      <c r="F1202" t="s">
        <v>8</v>
      </c>
      <c r="G1202" s="7">
        <v>49584.764999999999</v>
      </c>
      <c r="H1202" s="7">
        <v>35166.5</v>
      </c>
      <c r="I1202" s="8">
        <f>ventas[[#This Row],[Ingresos]]-ventas[[#This Row],[Gastos]]</f>
        <v>14418.264999999999</v>
      </c>
    </row>
    <row r="1203" spans="1:9" x14ac:dyDescent="0.25">
      <c r="A1203" s="1">
        <v>44637</v>
      </c>
      <c r="B1203" s="10">
        <f>MONTH(ventas[[#This Row],[Fecha]])</f>
        <v>3</v>
      </c>
      <c r="C1203" s="10">
        <f>YEAR(ventas[[#This Row],[Fecha]])</f>
        <v>2022</v>
      </c>
      <c r="D1203" t="s">
        <v>6</v>
      </c>
      <c r="E1203" t="s">
        <v>9</v>
      </c>
      <c r="F1203" t="s">
        <v>10</v>
      </c>
      <c r="G1203" s="7">
        <v>362149.03846153844</v>
      </c>
      <c r="H1203" s="7">
        <v>354480</v>
      </c>
      <c r="I1203" s="8">
        <f>ventas[[#This Row],[Ingresos]]-ventas[[#This Row],[Gastos]]</f>
        <v>7669.0384615384392</v>
      </c>
    </row>
    <row r="1204" spans="1:9" x14ac:dyDescent="0.25">
      <c r="A1204" s="1">
        <v>44638</v>
      </c>
      <c r="B1204" s="10">
        <f>MONTH(ventas[[#This Row],[Fecha]])</f>
        <v>3</v>
      </c>
      <c r="C1204" s="10">
        <f>YEAR(ventas[[#This Row],[Fecha]])</f>
        <v>2022</v>
      </c>
      <c r="D1204" t="s">
        <v>18</v>
      </c>
      <c r="E1204" t="s">
        <v>7</v>
      </c>
      <c r="F1204" t="s">
        <v>12</v>
      </c>
      <c r="G1204" s="7">
        <v>23588.799999999999</v>
      </c>
      <c r="H1204" s="7">
        <v>12820</v>
      </c>
      <c r="I1204" s="8">
        <f>ventas[[#This Row],[Ingresos]]-ventas[[#This Row],[Gastos]]</f>
        <v>10768.8</v>
      </c>
    </row>
    <row r="1205" spans="1:9" x14ac:dyDescent="0.25">
      <c r="A1205" s="1">
        <v>44639</v>
      </c>
      <c r="B1205" s="10">
        <f>MONTH(ventas[[#This Row],[Fecha]])</f>
        <v>3</v>
      </c>
      <c r="C1205" s="10">
        <f>YEAR(ventas[[#This Row],[Fecha]])</f>
        <v>2022</v>
      </c>
      <c r="D1205" t="s">
        <v>19</v>
      </c>
      <c r="E1205" t="s">
        <v>14</v>
      </c>
      <c r="F1205" t="s">
        <v>12</v>
      </c>
      <c r="G1205" s="7">
        <v>238609</v>
      </c>
      <c r="H1205" s="7">
        <v>199160</v>
      </c>
      <c r="I1205" s="8">
        <f>ventas[[#This Row],[Ingresos]]-ventas[[#This Row],[Gastos]]</f>
        <v>39449</v>
      </c>
    </row>
    <row r="1206" spans="1:9" x14ac:dyDescent="0.25">
      <c r="A1206" s="1">
        <v>44640</v>
      </c>
      <c r="B1206" s="10">
        <f>MONTH(ventas[[#This Row],[Fecha]])</f>
        <v>3</v>
      </c>
      <c r="C1206" s="10">
        <f>YEAR(ventas[[#This Row],[Fecha]])</f>
        <v>2022</v>
      </c>
      <c r="D1206" t="s">
        <v>18</v>
      </c>
      <c r="E1206" t="s">
        <v>20</v>
      </c>
      <c r="F1206" t="s">
        <v>8</v>
      </c>
      <c r="G1206" s="7">
        <v>29104.2</v>
      </c>
      <c r="H1206" s="7">
        <v>20424</v>
      </c>
      <c r="I1206" s="8">
        <f>ventas[[#This Row],[Ingresos]]-ventas[[#This Row],[Gastos]]</f>
        <v>8680.2000000000007</v>
      </c>
    </row>
    <row r="1207" spans="1:9" x14ac:dyDescent="0.25">
      <c r="A1207" s="1">
        <v>44641</v>
      </c>
      <c r="B1207" s="10">
        <f>MONTH(ventas[[#This Row],[Fecha]])</f>
        <v>3</v>
      </c>
      <c r="C1207" s="10">
        <f>YEAR(ventas[[#This Row],[Fecha]])</f>
        <v>2022</v>
      </c>
      <c r="D1207" t="s">
        <v>13</v>
      </c>
      <c r="E1207" t="s">
        <v>20</v>
      </c>
      <c r="F1207" t="s">
        <v>12</v>
      </c>
      <c r="G1207" s="7">
        <v>438564</v>
      </c>
      <c r="H1207" s="7">
        <v>354120</v>
      </c>
      <c r="I1207" s="8">
        <f>ventas[[#This Row],[Ingresos]]-ventas[[#This Row],[Gastos]]</f>
        <v>84444</v>
      </c>
    </row>
    <row r="1208" spans="1:9" x14ac:dyDescent="0.25">
      <c r="A1208" s="1">
        <v>44641</v>
      </c>
      <c r="B1208" s="10">
        <f>MONTH(ventas[[#This Row],[Fecha]])</f>
        <v>3</v>
      </c>
      <c r="C1208" s="10">
        <f>YEAR(ventas[[#This Row],[Fecha]])</f>
        <v>2022</v>
      </c>
      <c r="D1208" t="s">
        <v>18</v>
      </c>
      <c r="E1208" t="s">
        <v>11</v>
      </c>
      <c r="F1208" t="s">
        <v>15</v>
      </c>
      <c r="G1208" s="7">
        <v>282435</v>
      </c>
      <c r="H1208" s="7">
        <v>247750</v>
      </c>
      <c r="I1208" s="8">
        <f>ventas[[#This Row],[Ingresos]]-ventas[[#This Row],[Gastos]]</f>
        <v>34685</v>
      </c>
    </row>
    <row r="1209" spans="1:9" x14ac:dyDescent="0.25">
      <c r="A1209" s="1">
        <v>44642</v>
      </c>
      <c r="B1209" s="10">
        <f>MONTH(ventas[[#This Row],[Fecha]])</f>
        <v>3</v>
      </c>
      <c r="C1209" s="10">
        <f>YEAR(ventas[[#This Row],[Fecha]])</f>
        <v>2022</v>
      </c>
      <c r="D1209" t="s">
        <v>13</v>
      </c>
      <c r="E1209" t="s">
        <v>7</v>
      </c>
      <c r="F1209" t="s">
        <v>15</v>
      </c>
      <c r="G1209" s="7">
        <v>313500</v>
      </c>
      <c r="H1209" s="7">
        <v>275000</v>
      </c>
      <c r="I1209" s="8">
        <f>ventas[[#This Row],[Ingresos]]-ventas[[#This Row],[Gastos]]</f>
        <v>38500</v>
      </c>
    </row>
    <row r="1210" spans="1:9" x14ac:dyDescent="0.25">
      <c r="A1210" s="1">
        <v>44642</v>
      </c>
      <c r="B1210" s="10">
        <f>MONTH(ventas[[#This Row],[Fecha]])</f>
        <v>3</v>
      </c>
      <c r="C1210" s="10">
        <f>YEAR(ventas[[#This Row],[Fecha]])</f>
        <v>2022</v>
      </c>
      <c r="D1210" t="s">
        <v>19</v>
      </c>
      <c r="E1210" t="s">
        <v>14</v>
      </c>
      <c r="F1210" t="s">
        <v>15</v>
      </c>
      <c r="G1210" s="7">
        <v>356250</v>
      </c>
      <c r="H1210" s="7">
        <v>312500</v>
      </c>
      <c r="I1210" s="8">
        <f>ventas[[#This Row],[Ingresos]]-ventas[[#This Row],[Gastos]]</f>
        <v>43750</v>
      </c>
    </row>
    <row r="1211" spans="1:9" x14ac:dyDescent="0.25">
      <c r="A1211" s="1">
        <v>44643</v>
      </c>
      <c r="B1211" s="10">
        <f>MONTH(ventas[[#This Row],[Fecha]])</f>
        <v>3</v>
      </c>
      <c r="C1211" s="10">
        <f>YEAR(ventas[[#This Row],[Fecha]])</f>
        <v>2022</v>
      </c>
      <c r="D1211" t="s">
        <v>18</v>
      </c>
      <c r="E1211" t="s">
        <v>14</v>
      </c>
      <c r="F1211" t="s">
        <v>8</v>
      </c>
      <c r="G1211" s="7">
        <v>9225</v>
      </c>
      <c r="H1211" s="7">
        <v>6150</v>
      </c>
      <c r="I1211" s="8">
        <f>ventas[[#This Row],[Ingresos]]-ventas[[#This Row],[Gastos]]</f>
        <v>3075</v>
      </c>
    </row>
    <row r="1212" spans="1:9" x14ac:dyDescent="0.25">
      <c r="A1212" s="1">
        <v>44644</v>
      </c>
      <c r="B1212" s="10">
        <f>MONTH(ventas[[#This Row],[Fecha]])</f>
        <v>3</v>
      </c>
      <c r="C1212" s="10">
        <f>YEAR(ventas[[#This Row],[Fecha]])</f>
        <v>2022</v>
      </c>
      <c r="D1212" t="s">
        <v>6</v>
      </c>
      <c r="E1212" t="s">
        <v>11</v>
      </c>
      <c r="F1212" t="s">
        <v>10</v>
      </c>
      <c r="G1212" s="7">
        <v>540027.11538461538</v>
      </c>
      <c r="H1212" s="7">
        <v>458472</v>
      </c>
      <c r="I1212" s="8">
        <f>ventas[[#This Row],[Ingresos]]-ventas[[#This Row],[Gastos]]</f>
        <v>81555.115384615376</v>
      </c>
    </row>
    <row r="1213" spans="1:9" x14ac:dyDescent="0.25">
      <c r="A1213" s="1">
        <v>44644</v>
      </c>
      <c r="B1213" s="10">
        <f>MONTH(ventas[[#This Row],[Fecha]])</f>
        <v>3</v>
      </c>
      <c r="C1213" s="10">
        <f>YEAR(ventas[[#This Row],[Fecha]])</f>
        <v>2022</v>
      </c>
      <c r="D1213" t="s">
        <v>18</v>
      </c>
      <c r="E1213" t="s">
        <v>7</v>
      </c>
      <c r="F1213" t="s">
        <v>10</v>
      </c>
      <c r="G1213" s="7">
        <v>921436.6875</v>
      </c>
      <c r="H1213" s="7">
        <v>842456.4</v>
      </c>
      <c r="I1213" s="8">
        <f>ventas[[#This Row],[Ingresos]]-ventas[[#This Row],[Gastos]]</f>
        <v>78980.287499999977</v>
      </c>
    </row>
    <row r="1214" spans="1:9" x14ac:dyDescent="0.25">
      <c r="A1214" s="1">
        <v>44645</v>
      </c>
      <c r="B1214" s="10">
        <f>MONTH(ventas[[#This Row],[Fecha]])</f>
        <v>3</v>
      </c>
      <c r="C1214" s="10">
        <f>YEAR(ventas[[#This Row],[Fecha]])</f>
        <v>2022</v>
      </c>
      <c r="D1214" t="s">
        <v>6</v>
      </c>
      <c r="E1214" t="s">
        <v>11</v>
      </c>
      <c r="F1214" t="s">
        <v>17</v>
      </c>
      <c r="G1214" s="7">
        <v>39926.218800000002</v>
      </c>
      <c r="H1214" s="7">
        <v>33645.69</v>
      </c>
      <c r="I1214" s="8">
        <f>ventas[[#This Row],[Ingresos]]-ventas[[#This Row],[Gastos]]</f>
        <v>6280.5288</v>
      </c>
    </row>
    <row r="1215" spans="1:9" x14ac:dyDescent="0.25">
      <c r="A1215" s="1">
        <v>44646</v>
      </c>
      <c r="B1215" s="10">
        <f>MONTH(ventas[[#This Row],[Fecha]])</f>
        <v>3</v>
      </c>
      <c r="C1215" s="10">
        <f>YEAR(ventas[[#This Row],[Fecha]])</f>
        <v>2022</v>
      </c>
      <c r="D1215" t="s">
        <v>16</v>
      </c>
      <c r="E1215" t="s">
        <v>11</v>
      </c>
      <c r="F1215" t="s">
        <v>10</v>
      </c>
      <c r="G1215" s="7">
        <v>183947.59615384616</v>
      </c>
      <c r="H1215" s="7">
        <v>171960</v>
      </c>
      <c r="I1215" s="8">
        <f>ventas[[#This Row],[Ingresos]]-ventas[[#This Row],[Gastos]]</f>
        <v>11987.596153846156</v>
      </c>
    </row>
    <row r="1216" spans="1:9" x14ac:dyDescent="0.25">
      <c r="A1216" s="1">
        <v>44647</v>
      </c>
      <c r="B1216" s="10">
        <f>MONTH(ventas[[#This Row],[Fecha]])</f>
        <v>3</v>
      </c>
      <c r="C1216" s="10">
        <f>YEAR(ventas[[#This Row],[Fecha]])</f>
        <v>2022</v>
      </c>
      <c r="D1216" t="s">
        <v>16</v>
      </c>
      <c r="E1216" t="s">
        <v>11</v>
      </c>
      <c r="F1216" t="s">
        <v>8</v>
      </c>
      <c r="G1216" s="7">
        <v>78408</v>
      </c>
      <c r="H1216" s="7">
        <v>52272</v>
      </c>
      <c r="I1216" s="8">
        <f>ventas[[#This Row],[Ingresos]]-ventas[[#This Row],[Gastos]]</f>
        <v>26136</v>
      </c>
    </row>
    <row r="1217" spans="1:9" x14ac:dyDescent="0.25">
      <c r="A1217" s="1">
        <v>44647</v>
      </c>
      <c r="B1217" s="10">
        <f>MONTH(ventas[[#This Row],[Fecha]])</f>
        <v>3</v>
      </c>
      <c r="C1217" s="10">
        <f>YEAR(ventas[[#This Row],[Fecha]])</f>
        <v>2022</v>
      </c>
      <c r="D1217" t="s">
        <v>19</v>
      </c>
      <c r="E1217" t="s">
        <v>11</v>
      </c>
      <c r="F1217" t="s">
        <v>12</v>
      </c>
      <c r="G1217" s="7">
        <v>6203.0079999999998</v>
      </c>
      <c r="H1217" s="7">
        <v>5152</v>
      </c>
      <c r="I1217" s="8">
        <f>ventas[[#This Row],[Ingresos]]-ventas[[#This Row],[Gastos]]</f>
        <v>1051.0079999999998</v>
      </c>
    </row>
    <row r="1218" spans="1:9" x14ac:dyDescent="0.25">
      <c r="A1218" s="1">
        <v>44648</v>
      </c>
      <c r="B1218" s="10">
        <f>MONTH(ventas[[#This Row],[Fecha]])</f>
        <v>3</v>
      </c>
      <c r="C1218" s="10">
        <f>YEAR(ventas[[#This Row],[Fecha]])</f>
        <v>2022</v>
      </c>
      <c r="D1218" t="s">
        <v>19</v>
      </c>
      <c r="E1218" t="s">
        <v>20</v>
      </c>
      <c r="F1218" t="s">
        <v>17</v>
      </c>
      <c r="G1218" s="7">
        <v>89622.180000000008</v>
      </c>
      <c r="H1218" s="7">
        <v>77260.5</v>
      </c>
      <c r="I1218" s="8">
        <f>ventas[[#This Row],[Ingresos]]-ventas[[#This Row],[Gastos]]</f>
        <v>12361.680000000008</v>
      </c>
    </row>
    <row r="1219" spans="1:9" x14ac:dyDescent="0.25">
      <c r="A1219" s="1">
        <v>44650</v>
      </c>
      <c r="B1219" s="10">
        <f>MONTH(ventas[[#This Row],[Fecha]])</f>
        <v>3</v>
      </c>
      <c r="C1219" s="10">
        <f>YEAR(ventas[[#This Row],[Fecha]])</f>
        <v>2022</v>
      </c>
      <c r="D1219" t="s">
        <v>6</v>
      </c>
      <c r="E1219" t="s">
        <v>14</v>
      </c>
      <c r="F1219" t="s">
        <v>15</v>
      </c>
      <c r="G1219" s="7">
        <v>233091</v>
      </c>
      <c r="H1219" s="7">
        <v>218250</v>
      </c>
      <c r="I1219" s="8">
        <f>ventas[[#This Row],[Ingresos]]-ventas[[#This Row],[Gastos]]</f>
        <v>14841</v>
      </c>
    </row>
    <row r="1220" spans="1:9" x14ac:dyDescent="0.25">
      <c r="A1220" s="1">
        <v>44650</v>
      </c>
      <c r="B1220" s="10">
        <f>MONTH(ventas[[#This Row],[Fecha]])</f>
        <v>3</v>
      </c>
      <c r="C1220" s="10">
        <f>YEAR(ventas[[#This Row],[Fecha]])</f>
        <v>2022</v>
      </c>
      <c r="D1220" t="s">
        <v>16</v>
      </c>
      <c r="E1220" t="s">
        <v>20</v>
      </c>
      <c r="F1220" t="s">
        <v>17</v>
      </c>
      <c r="G1220" s="7">
        <v>53597.375999999997</v>
      </c>
      <c r="H1220" s="7">
        <v>41018.400000000001</v>
      </c>
      <c r="I1220" s="8">
        <f>ventas[[#This Row],[Ingresos]]-ventas[[#This Row],[Gastos]]</f>
        <v>12578.975999999995</v>
      </c>
    </row>
    <row r="1221" spans="1:9" x14ac:dyDescent="0.25">
      <c r="A1221" s="1">
        <v>44651</v>
      </c>
      <c r="B1221" s="10">
        <f>MONTH(ventas[[#This Row],[Fecha]])</f>
        <v>3</v>
      </c>
      <c r="C1221" s="10">
        <f>YEAR(ventas[[#This Row],[Fecha]])</f>
        <v>2022</v>
      </c>
      <c r="D1221" t="s">
        <v>13</v>
      </c>
      <c r="E1221" t="s">
        <v>11</v>
      </c>
      <c r="F1221" t="s">
        <v>12</v>
      </c>
      <c r="G1221" s="7">
        <v>196479.36000000002</v>
      </c>
      <c r="H1221" s="7">
        <v>165859.20000000001</v>
      </c>
      <c r="I1221" s="8">
        <f>ventas[[#This Row],[Ingresos]]-ventas[[#This Row],[Gastos]]</f>
        <v>30620.160000000003</v>
      </c>
    </row>
    <row r="1222" spans="1:9" x14ac:dyDescent="0.25">
      <c r="A1222" s="1">
        <v>44652</v>
      </c>
      <c r="B1222" s="10">
        <f>MONTH(ventas[[#This Row],[Fecha]])</f>
        <v>4</v>
      </c>
      <c r="C1222" s="10">
        <f>YEAR(ventas[[#This Row],[Fecha]])</f>
        <v>2022</v>
      </c>
      <c r="D1222" t="s">
        <v>13</v>
      </c>
      <c r="E1222" t="s">
        <v>20</v>
      </c>
      <c r="F1222" t="s">
        <v>8</v>
      </c>
      <c r="G1222" s="7">
        <v>23083.8</v>
      </c>
      <c r="H1222" s="7">
        <v>15389.2</v>
      </c>
      <c r="I1222" s="8">
        <f>ventas[[#This Row],[Ingresos]]-ventas[[#This Row],[Gastos]]</f>
        <v>7694.5999999999985</v>
      </c>
    </row>
    <row r="1223" spans="1:9" x14ac:dyDescent="0.25">
      <c r="A1223" s="1">
        <v>44652</v>
      </c>
      <c r="B1223" s="10">
        <f>MONTH(ventas[[#This Row],[Fecha]])</f>
        <v>4</v>
      </c>
      <c r="C1223" s="10">
        <f>YEAR(ventas[[#This Row],[Fecha]])</f>
        <v>2022</v>
      </c>
      <c r="D1223" t="s">
        <v>19</v>
      </c>
      <c r="E1223" t="s">
        <v>20</v>
      </c>
      <c r="F1223" t="s">
        <v>17</v>
      </c>
      <c r="G1223" s="7">
        <v>41900.400000000001</v>
      </c>
      <c r="H1223" s="7">
        <v>31425.300000000003</v>
      </c>
      <c r="I1223" s="8">
        <f>ventas[[#This Row],[Ingresos]]-ventas[[#This Row],[Gastos]]</f>
        <v>10475.099999999999</v>
      </c>
    </row>
    <row r="1224" spans="1:9" x14ac:dyDescent="0.25">
      <c r="A1224" s="1">
        <v>44656</v>
      </c>
      <c r="B1224" s="10">
        <f>MONTH(ventas[[#This Row],[Fecha]])</f>
        <v>4</v>
      </c>
      <c r="C1224" s="10">
        <f>YEAR(ventas[[#This Row],[Fecha]])</f>
        <v>2022</v>
      </c>
      <c r="D1224" t="s">
        <v>18</v>
      </c>
      <c r="E1224" t="s">
        <v>14</v>
      </c>
      <c r="F1224" t="s">
        <v>10</v>
      </c>
      <c r="G1224" s="7">
        <v>427393.125</v>
      </c>
      <c r="H1224" s="7">
        <v>374306.4</v>
      </c>
      <c r="I1224" s="8">
        <f>ventas[[#This Row],[Ingresos]]-ventas[[#This Row],[Gastos]]</f>
        <v>53086.724999999977</v>
      </c>
    </row>
    <row r="1225" spans="1:9" x14ac:dyDescent="0.25">
      <c r="A1225" s="1">
        <v>44657</v>
      </c>
      <c r="B1225" s="10">
        <f>MONTH(ventas[[#This Row],[Fecha]])</f>
        <v>4</v>
      </c>
      <c r="C1225" s="10">
        <f>YEAR(ventas[[#This Row],[Fecha]])</f>
        <v>2022</v>
      </c>
      <c r="D1225" t="s">
        <v>18</v>
      </c>
      <c r="E1225" t="s">
        <v>11</v>
      </c>
      <c r="F1225" t="s">
        <v>12</v>
      </c>
      <c r="G1225" s="7">
        <v>608501.6</v>
      </c>
      <c r="H1225" s="7">
        <v>475820.79999999999</v>
      </c>
      <c r="I1225" s="8">
        <f>ventas[[#This Row],[Ingresos]]-ventas[[#This Row],[Gastos]]</f>
        <v>132680.79999999999</v>
      </c>
    </row>
    <row r="1226" spans="1:9" x14ac:dyDescent="0.25">
      <c r="A1226" s="1">
        <v>44657</v>
      </c>
      <c r="B1226" s="10">
        <f>MONTH(ventas[[#This Row],[Fecha]])</f>
        <v>4</v>
      </c>
      <c r="C1226" s="10">
        <f>YEAR(ventas[[#This Row],[Fecha]])</f>
        <v>2022</v>
      </c>
      <c r="D1226" t="s">
        <v>19</v>
      </c>
      <c r="E1226" t="s">
        <v>20</v>
      </c>
      <c r="F1226" t="s">
        <v>15</v>
      </c>
      <c r="G1226" s="7">
        <v>508032</v>
      </c>
      <c r="H1226" s="7">
        <v>432000</v>
      </c>
      <c r="I1226" s="8">
        <f>ventas[[#This Row],[Ingresos]]-ventas[[#This Row],[Gastos]]</f>
        <v>76032</v>
      </c>
    </row>
    <row r="1227" spans="1:9" x14ac:dyDescent="0.25">
      <c r="A1227" s="1">
        <v>44658</v>
      </c>
      <c r="B1227" s="10">
        <f>MONTH(ventas[[#This Row],[Fecha]])</f>
        <v>4</v>
      </c>
      <c r="C1227" s="10">
        <f>YEAR(ventas[[#This Row],[Fecha]])</f>
        <v>2022</v>
      </c>
      <c r="D1227" t="s">
        <v>6</v>
      </c>
      <c r="E1227" t="s">
        <v>11</v>
      </c>
      <c r="F1227" t="s">
        <v>8</v>
      </c>
      <c r="G1227" s="7">
        <v>34736.1</v>
      </c>
      <c r="H1227" s="7">
        <v>23630</v>
      </c>
      <c r="I1227" s="8">
        <f>ventas[[#This Row],[Ingresos]]-ventas[[#This Row],[Gastos]]</f>
        <v>11106.099999999999</v>
      </c>
    </row>
    <row r="1228" spans="1:9" x14ac:dyDescent="0.25">
      <c r="A1228" s="1">
        <v>44659</v>
      </c>
      <c r="B1228" s="10">
        <f>MONTH(ventas[[#This Row],[Fecha]])</f>
        <v>4</v>
      </c>
      <c r="C1228" s="10">
        <f>YEAR(ventas[[#This Row],[Fecha]])</f>
        <v>2022</v>
      </c>
      <c r="D1228" t="s">
        <v>16</v>
      </c>
      <c r="E1228" t="s">
        <v>14</v>
      </c>
      <c r="F1228" t="s">
        <v>8</v>
      </c>
      <c r="G1228" s="7">
        <v>29254.5</v>
      </c>
      <c r="H1228" s="7">
        <v>21670</v>
      </c>
      <c r="I1228" s="8">
        <f>ventas[[#This Row],[Ingresos]]-ventas[[#This Row],[Gastos]]</f>
        <v>7584.5</v>
      </c>
    </row>
    <row r="1229" spans="1:9" x14ac:dyDescent="0.25">
      <c r="A1229" s="1">
        <v>44659</v>
      </c>
      <c r="B1229" s="10">
        <f>MONTH(ventas[[#This Row],[Fecha]])</f>
        <v>4</v>
      </c>
      <c r="C1229" s="10">
        <f>YEAR(ventas[[#This Row],[Fecha]])</f>
        <v>2022</v>
      </c>
      <c r="D1229" t="s">
        <v>19</v>
      </c>
      <c r="E1229" t="s">
        <v>9</v>
      </c>
      <c r="F1229" t="s">
        <v>15</v>
      </c>
      <c r="G1229" s="7">
        <v>62916</v>
      </c>
      <c r="H1229" s="7">
        <v>53500</v>
      </c>
      <c r="I1229" s="8">
        <f>ventas[[#This Row],[Ingresos]]-ventas[[#This Row],[Gastos]]</f>
        <v>9416</v>
      </c>
    </row>
    <row r="1230" spans="1:9" x14ac:dyDescent="0.25">
      <c r="A1230" s="1">
        <v>44659</v>
      </c>
      <c r="B1230" s="10">
        <f>MONTH(ventas[[#This Row],[Fecha]])</f>
        <v>4</v>
      </c>
      <c r="C1230" s="10">
        <f>YEAR(ventas[[#This Row],[Fecha]])</f>
        <v>2022</v>
      </c>
      <c r="D1230" t="s">
        <v>16</v>
      </c>
      <c r="E1230" t="s">
        <v>11</v>
      </c>
      <c r="F1230" t="s">
        <v>15</v>
      </c>
      <c r="G1230" s="7">
        <v>875294.64</v>
      </c>
      <c r="H1230" s="7">
        <v>828877.5</v>
      </c>
      <c r="I1230" s="8">
        <f>ventas[[#This Row],[Ingresos]]-ventas[[#This Row],[Gastos]]</f>
        <v>46417.140000000014</v>
      </c>
    </row>
    <row r="1231" spans="1:9" x14ac:dyDescent="0.25">
      <c r="A1231" s="1">
        <v>44660</v>
      </c>
      <c r="B1231" s="10">
        <f>MONTH(ventas[[#This Row],[Fecha]])</f>
        <v>4</v>
      </c>
      <c r="C1231" s="10">
        <f>YEAR(ventas[[#This Row],[Fecha]])</f>
        <v>2022</v>
      </c>
      <c r="D1231" t="s">
        <v>18</v>
      </c>
      <c r="E1231" t="s">
        <v>11</v>
      </c>
      <c r="F1231" t="s">
        <v>12</v>
      </c>
      <c r="G1231" s="7">
        <v>18082.260000000002</v>
      </c>
      <c r="H1231" s="7">
        <v>12915.9</v>
      </c>
      <c r="I1231" s="8">
        <f>ventas[[#This Row],[Ingresos]]-ventas[[#This Row],[Gastos]]</f>
        <v>5166.3600000000024</v>
      </c>
    </row>
    <row r="1232" spans="1:9" x14ac:dyDescent="0.25">
      <c r="A1232" s="1">
        <v>44660</v>
      </c>
      <c r="B1232" s="10">
        <f>MONTH(ventas[[#This Row],[Fecha]])</f>
        <v>4</v>
      </c>
      <c r="C1232" s="10">
        <f>YEAR(ventas[[#This Row],[Fecha]])</f>
        <v>2022</v>
      </c>
      <c r="D1232" t="s">
        <v>18</v>
      </c>
      <c r="E1232" t="s">
        <v>11</v>
      </c>
      <c r="F1232" t="s">
        <v>12</v>
      </c>
      <c r="G1232" s="7">
        <v>52877</v>
      </c>
      <c r="H1232" s="7">
        <v>27830</v>
      </c>
      <c r="I1232" s="8">
        <f>ventas[[#This Row],[Ingresos]]-ventas[[#This Row],[Gastos]]</f>
        <v>25047</v>
      </c>
    </row>
    <row r="1233" spans="1:9" x14ac:dyDescent="0.25">
      <c r="A1233" s="1">
        <v>44660</v>
      </c>
      <c r="B1233" s="10">
        <f>MONTH(ventas[[#This Row],[Fecha]])</f>
        <v>4</v>
      </c>
      <c r="C1233" s="10">
        <f>YEAR(ventas[[#This Row],[Fecha]])</f>
        <v>2022</v>
      </c>
      <c r="D1233" t="s">
        <v>18</v>
      </c>
      <c r="E1233" t="s">
        <v>11</v>
      </c>
      <c r="F1233" t="s">
        <v>12</v>
      </c>
      <c r="G1233" s="7">
        <v>2015987.4000000001</v>
      </c>
      <c r="H1233" s="7">
        <v>1663989.6</v>
      </c>
      <c r="I1233" s="8">
        <f>ventas[[#This Row],[Ingresos]]-ventas[[#This Row],[Gastos]]</f>
        <v>351997.80000000005</v>
      </c>
    </row>
    <row r="1234" spans="1:9" x14ac:dyDescent="0.25">
      <c r="A1234" s="1">
        <v>44661</v>
      </c>
      <c r="B1234" s="10">
        <f>MONTH(ventas[[#This Row],[Fecha]])</f>
        <v>4</v>
      </c>
      <c r="C1234" s="10">
        <f>YEAR(ventas[[#This Row],[Fecha]])</f>
        <v>2022</v>
      </c>
      <c r="D1234" t="s">
        <v>18</v>
      </c>
      <c r="E1234" t="s">
        <v>14</v>
      </c>
      <c r="F1234" t="s">
        <v>12</v>
      </c>
      <c r="G1234" s="7">
        <v>4366.32</v>
      </c>
      <c r="H1234" s="7">
        <v>3390</v>
      </c>
      <c r="I1234" s="8">
        <f>ventas[[#This Row],[Ingresos]]-ventas[[#This Row],[Gastos]]</f>
        <v>976.31999999999971</v>
      </c>
    </row>
    <row r="1235" spans="1:9" x14ac:dyDescent="0.25">
      <c r="A1235" s="1">
        <v>44661</v>
      </c>
      <c r="B1235" s="10">
        <f>MONTH(ventas[[#This Row],[Fecha]])</f>
        <v>4</v>
      </c>
      <c r="C1235" s="10">
        <f>YEAR(ventas[[#This Row],[Fecha]])</f>
        <v>2022</v>
      </c>
      <c r="D1235" t="s">
        <v>6</v>
      </c>
      <c r="E1235" t="s">
        <v>20</v>
      </c>
      <c r="F1235" t="s">
        <v>17</v>
      </c>
      <c r="G1235" s="7">
        <v>15229.2</v>
      </c>
      <c r="H1235" s="7">
        <v>11655</v>
      </c>
      <c r="I1235" s="8">
        <f>ventas[[#This Row],[Ingresos]]-ventas[[#This Row],[Gastos]]</f>
        <v>3574.2000000000007</v>
      </c>
    </row>
    <row r="1236" spans="1:9" x14ac:dyDescent="0.25">
      <c r="A1236" s="1">
        <v>44662</v>
      </c>
      <c r="B1236" s="10">
        <f>MONTH(ventas[[#This Row],[Fecha]])</f>
        <v>4</v>
      </c>
      <c r="C1236" s="10">
        <f>YEAR(ventas[[#This Row],[Fecha]])</f>
        <v>2022</v>
      </c>
      <c r="D1236" t="s">
        <v>19</v>
      </c>
      <c r="E1236" t="s">
        <v>20</v>
      </c>
      <c r="F1236" t="s">
        <v>17</v>
      </c>
      <c r="G1236" s="7">
        <v>18540</v>
      </c>
      <c r="H1236" s="7">
        <v>13905</v>
      </c>
      <c r="I1236" s="8">
        <f>ventas[[#This Row],[Ingresos]]-ventas[[#This Row],[Gastos]]</f>
        <v>4635</v>
      </c>
    </row>
    <row r="1237" spans="1:9" x14ac:dyDescent="0.25">
      <c r="A1237" s="1">
        <v>44663</v>
      </c>
      <c r="B1237" s="10">
        <f>MONTH(ventas[[#This Row],[Fecha]])</f>
        <v>4</v>
      </c>
      <c r="C1237" s="10">
        <f>YEAR(ventas[[#This Row],[Fecha]])</f>
        <v>2022</v>
      </c>
      <c r="D1237" t="s">
        <v>18</v>
      </c>
      <c r="E1237" t="s">
        <v>9</v>
      </c>
      <c r="F1237" t="s">
        <v>12</v>
      </c>
      <c r="G1237" s="7">
        <v>3790.5</v>
      </c>
      <c r="H1237" s="7">
        <v>2850</v>
      </c>
      <c r="I1237" s="8">
        <f>ventas[[#This Row],[Ingresos]]-ventas[[#This Row],[Gastos]]</f>
        <v>940.5</v>
      </c>
    </row>
    <row r="1238" spans="1:9" x14ac:dyDescent="0.25">
      <c r="A1238" s="1">
        <v>44663</v>
      </c>
      <c r="B1238" s="10">
        <f>MONTH(ventas[[#This Row],[Fecha]])</f>
        <v>4</v>
      </c>
      <c r="C1238" s="10">
        <f>YEAR(ventas[[#This Row],[Fecha]])</f>
        <v>2022</v>
      </c>
      <c r="D1238" t="s">
        <v>18</v>
      </c>
      <c r="E1238" t="s">
        <v>11</v>
      </c>
      <c r="F1238" t="s">
        <v>12</v>
      </c>
      <c r="G1238" s="7">
        <v>87783.695999999996</v>
      </c>
      <c r="H1238" s="7">
        <v>44787.6</v>
      </c>
      <c r="I1238" s="8">
        <f>ventas[[#This Row],[Ingresos]]-ventas[[#This Row],[Gastos]]</f>
        <v>42996.095999999998</v>
      </c>
    </row>
    <row r="1239" spans="1:9" x14ac:dyDescent="0.25">
      <c r="A1239" s="1">
        <v>44664</v>
      </c>
      <c r="B1239" s="10">
        <f>MONTH(ventas[[#This Row],[Fecha]])</f>
        <v>4</v>
      </c>
      <c r="C1239" s="10">
        <f>YEAR(ventas[[#This Row],[Fecha]])</f>
        <v>2022</v>
      </c>
      <c r="D1239" t="s">
        <v>16</v>
      </c>
      <c r="E1239" t="s">
        <v>20</v>
      </c>
      <c r="F1239" t="s">
        <v>12</v>
      </c>
      <c r="G1239" s="7">
        <v>2647798.79</v>
      </c>
      <c r="H1239" s="7">
        <v>2161468.4</v>
      </c>
      <c r="I1239" s="8">
        <f>ventas[[#This Row],[Ingresos]]-ventas[[#This Row],[Gastos]]</f>
        <v>486330.39000000013</v>
      </c>
    </row>
    <row r="1240" spans="1:9" x14ac:dyDescent="0.25">
      <c r="A1240" s="1">
        <v>44665</v>
      </c>
      <c r="B1240" s="10">
        <f>MONTH(ventas[[#This Row],[Fecha]])</f>
        <v>4</v>
      </c>
      <c r="C1240" s="10">
        <f>YEAR(ventas[[#This Row],[Fecha]])</f>
        <v>2022</v>
      </c>
      <c r="D1240" t="s">
        <v>18</v>
      </c>
      <c r="E1240" t="s">
        <v>7</v>
      </c>
      <c r="F1240" t="s">
        <v>10</v>
      </c>
      <c r="G1240" s="7">
        <v>117973.55769230769</v>
      </c>
      <c r="H1240" s="7">
        <v>103320</v>
      </c>
      <c r="I1240" s="8">
        <f>ventas[[#This Row],[Ingresos]]-ventas[[#This Row],[Gastos]]</f>
        <v>14653.557692307688</v>
      </c>
    </row>
    <row r="1241" spans="1:9" x14ac:dyDescent="0.25">
      <c r="A1241" s="1">
        <v>44666</v>
      </c>
      <c r="B1241" s="10">
        <f>MONTH(ventas[[#This Row],[Fecha]])</f>
        <v>4</v>
      </c>
      <c r="C1241" s="10">
        <f>YEAR(ventas[[#This Row],[Fecha]])</f>
        <v>2022</v>
      </c>
      <c r="D1241" t="s">
        <v>6</v>
      </c>
      <c r="E1241" t="s">
        <v>9</v>
      </c>
      <c r="F1241" t="s">
        <v>12</v>
      </c>
      <c r="G1241" s="7">
        <v>32183.72</v>
      </c>
      <c r="H1241" s="7">
        <v>16938.8</v>
      </c>
      <c r="I1241" s="8">
        <f>ventas[[#This Row],[Ingresos]]-ventas[[#This Row],[Gastos]]</f>
        <v>15244.920000000002</v>
      </c>
    </row>
    <row r="1242" spans="1:9" x14ac:dyDescent="0.25">
      <c r="A1242" s="1">
        <v>44666</v>
      </c>
      <c r="B1242" s="10">
        <f>MONTH(ventas[[#This Row],[Fecha]])</f>
        <v>4</v>
      </c>
      <c r="C1242" s="10">
        <f>YEAR(ventas[[#This Row],[Fecha]])</f>
        <v>2022</v>
      </c>
      <c r="D1242" t="s">
        <v>6</v>
      </c>
      <c r="E1242" t="s">
        <v>20</v>
      </c>
      <c r="F1242" t="s">
        <v>15</v>
      </c>
      <c r="G1242" s="7">
        <v>69402</v>
      </c>
      <c r="H1242" s="7">
        <v>67250</v>
      </c>
      <c r="I1242" s="8">
        <f>ventas[[#This Row],[Ingresos]]-ventas[[#This Row],[Gastos]]</f>
        <v>2152</v>
      </c>
    </row>
    <row r="1243" spans="1:9" x14ac:dyDescent="0.25">
      <c r="A1243" s="1">
        <v>44667</v>
      </c>
      <c r="B1243" s="10">
        <f>MONTH(ventas[[#This Row],[Fecha]])</f>
        <v>4</v>
      </c>
      <c r="C1243" s="10">
        <f>YEAR(ventas[[#This Row],[Fecha]])</f>
        <v>2022</v>
      </c>
      <c r="D1243" t="s">
        <v>16</v>
      </c>
      <c r="E1243" t="s">
        <v>9</v>
      </c>
      <c r="F1243" t="s">
        <v>10</v>
      </c>
      <c r="G1243" s="7">
        <v>861585.57692307688</v>
      </c>
      <c r="H1243" s="7">
        <v>560300</v>
      </c>
      <c r="I1243" s="8">
        <f>ventas[[#This Row],[Ingresos]]-ventas[[#This Row],[Gastos]]</f>
        <v>301285.57692307688</v>
      </c>
    </row>
    <row r="1244" spans="1:9" x14ac:dyDescent="0.25">
      <c r="A1244" s="1">
        <v>44667</v>
      </c>
      <c r="B1244" s="10">
        <f>MONTH(ventas[[#This Row],[Fecha]])</f>
        <v>4</v>
      </c>
      <c r="C1244" s="10">
        <f>YEAR(ventas[[#This Row],[Fecha]])</f>
        <v>2022</v>
      </c>
      <c r="D1244" t="s">
        <v>6</v>
      </c>
      <c r="E1244" t="s">
        <v>9</v>
      </c>
      <c r="F1244" t="s">
        <v>12</v>
      </c>
      <c r="G1244" s="7">
        <v>69144.42</v>
      </c>
      <c r="H1244" s="7">
        <v>36391.800000000003</v>
      </c>
      <c r="I1244" s="8">
        <f>ventas[[#This Row],[Ingresos]]-ventas[[#This Row],[Gastos]]</f>
        <v>32752.619999999995</v>
      </c>
    </row>
    <row r="1245" spans="1:9" x14ac:dyDescent="0.25">
      <c r="A1245" s="1">
        <v>44667</v>
      </c>
      <c r="B1245" s="10">
        <f>MONTH(ventas[[#This Row],[Fecha]])</f>
        <v>4</v>
      </c>
      <c r="C1245" s="10">
        <f>YEAR(ventas[[#This Row],[Fecha]])</f>
        <v>2022</v>
      </c>
      <c r="D1245" t="s">
        <v>13</v>
      </c>
      <c r="E1245" t="s">
        <v>11</v>
      </c>
      <c r="F1245" t="s">
        <v>12</v>
      </c>
      <c r="G1245" s="7">
        <v>54115.399800000007</v>
      </c>
      <c r="H1245" s="7">
        <v>43431.3</v>
      </c>
      <c r="I1245" s="8">
        <f>ventas[[#This Row],[Ingresos]]-ventas[[#This Row],[Gastos]]</f>
        <v>10684.099800000004</v>
      </c>
    </row>
    <row r="1246" spans="1:9" x14ac:dyDescent="0.25">
      <c r="A1246" s="1">
        <v>44668</v>
      </c>
      <c r="B1246" s="10">
        <f>MONTH(ventas[[#This Row],[Fecha]])</f>
        <v>4</v>
      </c>
      <c r="C1246" s="10">
        <f>YEAR(ventas[[#This Row],[Fecha]])</f>
        <v>2022</v>
      </c>
      <c r="D1246" t="s">
        <v>19</v>
      </c>
      <c r="E1246" t="s">
        <v>9</v>
      </c>
      <c r="F1246" t="s">
        <v>17</v>
      </c>
      <c r="G1246" s="7">
        <v>9609.6</v>
      </c>
      <c r="H1246" s="7">
        <v>7920</v>
      </c>
      <c r="I1246" s="8">
        <f>ventas[[#This Row],[Ingresos]]-ventas[[#This Row],[Gastos]]</f>
        <v>1689.6000000000004</v>
      </c>
    </row>
    <row r="1247" spans="1:9" x14ac:dyDescent="0.25">
      <c r="A1247" s="1">
        <v>44670</v>
      </c>
      <c r="B1247" s="10">
        <f>MONTH(ventas[[#This Row],[Fecha]])</f>
        <v>4</v>
      </c>
      <c r="C1247" s="10">
        <f>YEAR(ventas[[#This Row],[Fecha]])</f>
        <v>2022</v>
      </c>
      <c r="D1247" t="s">
        <v>19</v>
      </c>
      <c r="E1247" t="s">
        <v>9</v>
      </c>
      <c r="F1247" t="s">
        <v>12</v>
      </c>
      <c r="G1247" s="7">
        <v>108706.5</v>
      </c>
      <c r="H1247" s="7">
        <v>92820</v>
      </c>
      <c r="I1247" s="8">
        <f>ventas[[#This Row],[Ingresos]]-ventas[[#This Row],[Gastos]]</f>
        <v>15886.5</v>
      </c>
    </row>
    <row r="1248" spans="1:9" x14ac:dyDescent="0.25">
      <c r="A1248" s="1">
        <v>44670</v>
      </c>
      <c r="B1248" s="10">
        <f>MONTH(ventas[[#This Row],[Fecha]])</f>
        <v>4</v>
      </c>
      <c r="C1248" s="10">
        <f>YEAR(ventas[[#This Row],[Fecha]])</f>
        <v>2022</v>
      </c>
      <c r="D1248" t="s">
        <v>6</v>
      </c>
      <c r="E1248" t="s">
        <v>20</v>
      </c>
      <c r="F1248" t="s">
        <v>12</v>
      </c>
      <c r="G1248" s="7">
        <v>120606.87</v>
      </c>
      <c r="H1248" s="7">
        <v>63477.3</v>
      </c>
      <c r="I1248" s="8">
        <f>ventas[[#This Row],[Ingresos]]-ventas[[#This Row],[Gastos]]</f>
        <v>57129.569999999992</v>
      </c>
    </row>
    <row r="1249" spans="1:9" x14ac:dyDescent="0.25">
      <c r="A1249" s="1">
        <v>44671</v>
      </c>
      <c r="B1249" s="10">
        <f>MONTH(ventas[[#This Row],[Fecha]])</f>
        <v>4</v>
      </c>
      <c r="C1249" s="10">
        <f>YEAR(ventas[[#This Row],[Fecha]])</f>
        <v>2022</v>
      </c>
      <c r="D1249" t="s">
        <v>19</v>
      </c>
      <c r="E1249" t="s">
        <v>20</v>
      </c>
      <c r="F1249" t="s">
        <v>8</v>
      </c>
      <c r="G1249" s="7">
        <v>9811.7999999999993</v>
      </c>
      <c r="H1249" s="7">
        <v>7110</v>
      </c>
      <c r="I1249" s="8">
        <f>ventas[[#This Row],[Ingresos]]-ventas[[#This Row],[Gastos]]</f>
        <v>2701.7999999999993</v>
      </c>
    </row>
    <row r="1250" spans="1:9" x14ac:dyDescent="0.25">
      <c r="A1250" s="1">
        <v>44671</v>
      </c>
      <c r="B1250" s="10">
        <f>MONTH(ventas[[#This Row],[Fecha]])</f>
        <v>4</v>
      </c>
      <c r="C1250" s="10">
        <f>YEAR(ventas[[#This Row],[Fecha]])</f>
        <v>2022</v>
      </c>
      <c r="D1250" t="s">
        <v>6</v>
      </c>
      <c r="E1250" t="s">
        <v>14</v>
      </c>
      <c r="F1250" t="s">
        <v>8</v>
      </c>
      <c r="G1250" s="7">
        <v>11772</v>
      </c>
      <c r="H1250" s="7">
        <v>8175</v>
      </c>
      <c r="I1250" s="8">
        <f>ventas[[#This Row],[Ingresos]]-ventas[[#This Row],[Gastos]]</f>
        <v>3597</v>
      </c>
    </row>
    <row r="1251" spans="1:9" x14ac:dyDescent="0.25">
      <c r="A1251" s="1">
        <v>44671</v>
      </c>
      <c r="B1251" s="10">
        <f>MONTH(ventas[[#This Row],[Fecha]])</f>
        <v>4</v>
      </c>
      <c r="C1251" s="10">
        <f>YEAR(ventas[[#This Row],[Fecha]])</f>
        <v>2022</v>
      </c>
      <c r="D1251" t="s">
        <v>13</v>
      </c>
      <c r="E1251" t="s">
        <v>7</v>
      </c>
      <c r="F1251" t="s">
        <v>12</v>
      </c>
      <c r="G1251" s="7">
        <v>10396.540000000001</v>
      </c>
      <c r="H1251" s="7">
        <v>8635</v>
      </c>
      <c r="I1251" s="8">
        <f>ventas[[#This Row],[Ingresos]]-ventas[[#This Row],[Gastos]]</f>
        <v>1761.5400000000009</v>
      </c>
    </row>
    <row r="1252" spans="1:9" x14ac:dyDescent="0.25">
      <c r="A1252" s="1">
        <v>44671</v>
      </c>
      <c r="B1252" s="10">
        <f>MONTH(ventas[[#This Row],[Fecha]])</f>
        <v>4</v>
      </c>
      <c r="C1252" s="10">
        <f>YEAR(ventas[[#This Row],[Fecha]])</f>
        <v>2022</v>
      </c>
      <c r="D1252" t="s">
        <v>16</v>
      </c>
      <c r="E1252" t="s">
        <v>11</v>
      </c>
      <c r="F1252" t="s">
        <v>12</v>
      </c>
      <c r="G1252" s="7">
        <v>4981</v>
      </c>
      <c r="H1252" s="7">
        <v>2930</v>
      </c>
      <c r="I1252" s="8">
        <f>ventas[[#This Row],[Ingresos]]-ventas[[#This Row],[Gastos]]</f>
        <v>2051</v>
      </c>
    </row>
    <row r="1253" spans="1:9" x14ac:dyDescent="0.25">
      <c r="A1253" s="1">
        <v>44671</v>
      </c>
      <c r="B1253" s="10">
        <f>MONTH(ventas[[#This Row],[Fecha]])</f>
        <v>4</v>
      </c>
      <c r="C1253" s="10">
        <f>YEAR(ventas[[#This Row],[Fecha]])</f>
        <v>2022</v>
      </c>
      <c r="D1253" t="s">
        <v>13</v>
      </c>
      <c r="E1253" t="s">
        <v>20</v>
      </c>
      <c r="F1253" t="s">
        <v>12</v>
      </c>
      <c r="G1253" s="7">
        <v>474976.60000000003</v>
      </c>
      <c r="H1253" s="7">
        <v>415105.60000000003</v>
      </c>
      <c r="I1253" s="8">
        <f>ventas[[#This Row],[Ingresos]]-ventas[[#This Row],[Gastos]]</f>
        <v>59871</v>
      </c>
    </row>
    <row r="1254" spans="1:9" x14ac:dyDescent="0.25">
      <c r="A1254" s="1">
        <v>44672</v>
      </c>
      <c r="B1254" s="10">
        <f>MONTH(ventas[[#This Row],[Fecha]])</f>
        <v>4</v>
      </c>
      <c r="C1254" s="10">
        <f>YEAR(ventas[[#This Row],[Fecha]])</f>
        <v>2022</v>
      </c>
      <c r="D1254" t="s">
        <v>19</v>
      </c>
      <c r="E1254" t="s">
        <v>20</v>
      </c>
      <c r="F1254" t="s">
        <v>12</v>
      </c>
      <c r="G1254" s="7">
        <v>53257.599999999999</v>
      </c>
      <c r="H1254" s="7">
        <v>29920</v>
      </c>
      <c r="I1254" s="8">
        <f>ventas[[#This Row],[Ingresos]]-ventas[[#This Row],[Gastos]]</f>
        <v>23337.599999999999</v>
      </c>
    </row>
    <row r="1255" spans="1:9" x14ac:dyDescent="0.25">
      <c r="A1255" s="1">
        <v>44672</v>
      </c>
      <c r="B1255" s="10">
        <f>MONTH(ventas[[#This Row],[Fecha]])</f>
        <v>4</v>
      </c>
      <c r="C1255" s="10">
        <f>YEAR(ventas[[#This Row],[Fecha]])</f>
        <v>2022</v>
      </c>
      <c r="D1255" t="s">
        <v>6</v>
      </c>
      <c r="E1255" t="s">
        <v>7</v>
      </c>
      <c r="F1255" t="s">
        <v>12</v>
      </c>
      <c r="G1255" s="7">
        <v>14713.5</v>
      </c>
      <c r="H1255" s="7">
        <v>8655</v>
      </c>
      <c r="I1255" s="8">
        <f>ventas[[#This Row],[Ingresos]]-ventas[[#This Row],[Gastos]]</f>
        <v>6058.5</v>
      </c>
    </row>
    <row r="1256" spans="1:9" x14ac:dyDescent="0.25">
      <c r="A1256" s="1">
        <v>44673</v>
      </c>
      <c r="B1256" s="10">
        <f>MONTH(ventas[[#This Row],[Fecha]])</f>
        <v>4</v>
      </c>
      <c r="C1256" s="10">
        <f>YEAR(ventas[[#This Row],[Fecha]])</f>
        <v>2022</v>
      </c>
      <c r="D1256" t="s">
        <v>18</v>
      </c>
      <c r="E1256" t="s">
        <v>11</v>
      </c>
      <c r="F1256" t="s">
        <v>8</v>
      </c>
      <c r="G1256" s="7">
        <v>14203.728000000001</v>
      </c>
      <c r="H1256" s="7">
        <v>9863.7000000000007</v>
      </c>
      <c r="I1256" s="8">
        <f>ventas[[#This Row],[Ingresos]]-ventas[[#This Row],[Gastos]]</f>
        <v>4340.0280000000002</v>
      </c>
    </row>
    <row r="1257" spans="1:9" x14ac:dyDescent="0.25">
      <c r="A1257" s="1">
        <v>44673</v>
      </c>
      <c r="B1257" s="10">
        <f>MONTH(ventas[[#This Row],[Fecha]])</f>
        <v>4</v>
      </c>
      <c r="C1257" s="10">
        <f>YEAR(ventas[[#This Row],[Fecha]])</f>
        <v>2022</v>
      </c>
      <c r="D1257" t="s">
        <v>6</v>
      </c>
      <c r="E1257" t="s">
        <v>14</v>
      </c>
      <c r="F1257" t="s">
        <v>12</v>
      </c>
      <c r="G1257" s="7">
        <v>706387.5</v>
      </c>
      <c r="H1257" s="7">
        <v>524745</v>
      </c>
      <c r="I1257" s="8">
        <f>ventas[[#This Row],[Ingresos]]-ventas[[#This Row],[Gastos]]</f>
        <v>181642.5</v>
      </c>
    </row>
    <row r="1258" spans="1:9" x14ac:dyDescent="0.25">
      <c r="A1258" s="1">
        <v>44673</v>
      </c>
      <c r="B1258" s="10">
        <f>MONTH(ventas[[#This Row],[Fecha]])</f>
        <v>4</v>
      </c>
      <c r="C1258" s="10">
        <f>YEAR(ventas[[#This Row],[Fecha]])</f>
        <v>2022</v>
      </c>
      <c r="D1258" t="s">
        <v>18</v>
      </c>
      <c r="E1258" t="s">
        <v>20</v>
      </c>
      <c r="F1258" t="s">
        <v>15</v>
      </c>
      <c r="G1258" s="7">
        <v>2771817.3000000003</v>
      </c>
      <c r="H1258" s="7">
        <v>2566497.5</v>
      </c>
      <c r="I1258" s="8">
        <f>ventas[[#This Row],[Ingresos]]-ventas[[#This Row],[Gastos]]</f>
        <v>205319.80000000028</v>
      </c>
    </row>
    <row r="1259" spans="1:9" x14ac:dyDescent="0.25">
      <c r="A1259" s="1">
        <v>44674</v>
      </c>
      <c r="B1259" s="10">
        <f>MONTH(ventas[[#This Row],[Fecha]])</f>
        <v>4</v>
      </c>
      <c r="C1259" s="10">
        <f>YEAR(ventas[[#This Row],[Fecha]])</f>
        <v>2022</v>
      </c>
      <c r="D1259" t="s">
        <v>16</v>
      </c>
      <c r="E1259" t="s">
        <v>11</v>
      </c>
      <c r="F1259" t="s">
        <v>8</v>
      </c>
      <c r="G1259" s="7">
        <v>52167.375</v>
      </c>
      <c r="H1259" s="7">
        <v>39975</v>
      </c>
      <c r="I1259" s="8">
        <f>ventas[[#This Row],[Ingresos]]-ventas[[#This Row],[Gastos]]</f>
        <v>12192.375</v>
      </c>
    </row>
    <row r="1260" spans="1:9" x14ac:dyDescent="0.25">
      <c r="A1260" s="1">
        <v>44674</v>
      </c>
      <c r="B1260" s="10">
        <f>MONTH(ventas[[#This Row],[Fecha]])</f>
        <v>4</v>
      </c>
      <c r="C1260" s="10">
        <f>YEAR(ventas[[#This Row],[Fecha]])</f>
        <v>2022</v>
      </c>
      <c r="D1260" t="s">
        <v>13</v>
      </c>
      <c r="E1260" t="s">
        <v>20</v>
      </c>
      <c r="F1260" t="s">
        <v>10</v>
      </c>
      <c r="G1260" s="7">
        <v>709061.53846153838</v>
      </c>
      <c r="H1260" s="7">
        <v>614520</v>
      </c>
      <c r="I1260" s="8">
        <f>ventas[[#This Row],[Ingresos]]-ventas[[#This Row],[Gastos]]</f>
        <v>94541.538461538381</v>
      </c>
    </row>
    <row r="1261" spans="1:9" x14ac:dyDescent="0.25">
      <c r="A1261" s="1">
        <v>44674</v>
      </c>
      <c r="B1261" s="10">
        <f>MONTH(ventas[[#This Row],[Fecha]])</f>
        <v>4</v>
      </c>
      <c r="C1261" s="10">
        <f>YEAR(ventas[[#This Row],[Fecha]])</f>
        <v>2022</v>
      </c>
      <c r="D1261" t="s">
        <v>6</v>
      </c>
      <c r="E1261" t="s">
        <v>9</v>
      </c>
      <c r="F1261" t="s">
        <v>12</v>
      </c>
      <c r="G1261" s="7">
        <v>655551.75</v>
      </c>
      <c r="H1261" s="7">
        <v>547170</v>
      </c>
      <c r="I1261" s="8">
        <f>ventas[[#This Row],[Ingresos]]-ventas[[#This Row],[Gastos]]</f>
        <v>108381.75</v>
      </c>
    </row>
    <row r="1262" spans="1:9" x14ac:dyDescent="0.25">
      <c r="A1262" s="1">
        <v>44674</v>
      </c>
      <c r="B1262" s="10">
        <f>MONTH(ventas[[#This Row],[Fecha]])</f>
        <v>4</v>
      </c>
      <c r="C1262" s="10">
        <f>YEAR(ventas[[#This Row],[Fecha]])</f>
        <v>2022</v>
      </c>
      <c r="D1262" t="s">
        <v>16</v>
      </c>
      <c r="E1262" t="s">
        <v>11</v>
      </c>
      <c r="F1262" t="s">
        <v>12</v>
      </c>
      <c r="G1262" s="7">
        <v>741157.46250000002</v>
      </c>
      <c r="H1262" s="7">
        <v>579551.70000000007</v>
      </c>
      <c r="I1262" s="8">
        <f>ventas[[#This Row],[Ingresos]]-ventas[[#This Row],[Gastos]]</f>
        <v>161605.76249999995</v>
      </c>
    </row>
    <row r="1263" spans="1:9" x14ac:dyDescent="0.25">
      <c r="A1263" s="1">
        <v>44675</v>
      </c>
      <c r="B1263" s="10">
        <f>MONTH(ventas[[#This Row],[Fecha]])</f>
        <v>4</v>
      </c>
      <c r="C1263" s="10">
        <f>YEAR(ventas[[#This Row],[Fecha]])</f>
        <v>2022</v>
      </c>
      <c r="D1263" t="s">
        <v>16</v>
      </c>
      <c r="E1263" t="s">
        <v>11</v>
      </c>
      <c r="F1263" t="s">
        <v>8</v>
      </c>
      <c r="G1263" s="7">
        <v>4766.8500000000004</v>
      </c>
      <c r="H1263" s="7">
        <v>3210</v>
      </c>
      <c r="I1263" s="8">
        <f>ventas[[#This Row],[Ingresos]]-ventas[[#This Row],[Gastos]]</f>
        <v>1556.8500000000004</v>
      </c>
    </row>
    <row r="1264" spans="1:9" x14ac:dyDescent="0.25">
      <c r="A1264" s="1">
        <v>44675</v>
      </c>
      <c r="B1264" s="10">
        <f>MONTH(ventas[[#This Row],[Fecha]])</f>
        <v>4</v>
      </c>
      <c r="C1264" s="10">
        <f>YEAR(ventas[[#This Row],[Fecha]])</f>
        <v>2022</v>
      </c>
      <c r="D1264" t="s">
        <v>16</v>
      </c>
      <c r="E1264" t="s">
        <v>14</v>
      </c>
      <c r="F1264" t="s">
        <v>8</v>
      </c>
      <c r="G1264" s="7">
        <v>18663.12</v>
      </c>
      <c r="H1264" s="7">
        <v>13524</v>
      </c>
      <c r="I1264" s="8">
        <f>ventas[[#This Row],[Ingresos]]-ventas[[#This Row],[Gastos]]</f>
        <v>5139.119999999999</v>
      </c>
    </row>
    <row r="1265" spans="1:9" x14ac:dyDescent="0.25">
      <c r="A1265" s="1">
        <v>44677</v>
      </c>
      <c r="B1265" s="10">
        <f>MONTH(ventas[[#This Row],[Fecha]])</f>
        <v>4</v>
      </c>
      <c r="C1265" s="10">
        <f>YEAR(ventas[[#This Row],[Fecha]])</f>
        <v>2022</v>
      </c>
      <c r="D1265" t="s">
        <v>6</v>
      </c>
      <c r="E1265" t="s">
        <v>14</v>
      </c>
      <c r="F1265" t="s">
        <v>8</v>
      </c>
      <c r="G1265" s="7">
        <v>17604.900000000001</v>
      </c>
      <c r="H1265" s="7">
        <v>12620</v>
      </c>
      <c r="I1265" s="8">
        <f>ventas[[#This Row],[Ingresos]]-ventas[[#This Row],[Gastos]]</f>
        <v>4984.9000000000015</v>
      </c>
    </row>
    <row r="1266" spans="1:9" x14ac:dyDescent="0.25">
      <c r="A1266" s="1">
        <v>44677</v>
      </c>
      <c r="B1266" s="10">
        <f>MONTH(ventas[[#This Row],[Fecha]])</f>
        <v>4</v>
      </c>
      <c r="C1266" s="10">
        <f>YEAR(ventas[[#This Row],[Fecha]])</f>
        <v>2022</v>
      </c>
      <c r="D1266" t="s">
        <v>13</v>
      </c>
      <c r="E1266" t="s">
        <v>14</v>
      </c>
      <c r="F1266" t="s">
        <v>12</v>
      </c>
      <c r="G1266" s="7">
        <v>15837.4125</v>
      </c>
      <c r="H1266" s="7">
        <v>13308.75</v>
      </c>
      <c r="I1266" s="8">
        <f>ventas[[#This Row],[Ingresos]]-ventas[[#This Row],[Gastos]]</f>
        <v>2528.6625000000004</v>
      </c>
    </row>
    <row r="1267" spans="1:9" x14ac:dyDescent="0.25">
      <c r="A1267" s="1">
        <v>44678</v>
      </c>
      <c r="B1267" s="10">
        <f>MONTH(ventas[[#This Row],[Fecha]])</f>
        <v>4</v>
      </c>
      <c r="C1267" s="10">
        <f>YEAR(ventas[[#This Row],[Fecha]])</f>
        <v>2022</v>
      </c>
      <c r="D1267" t="s">
        <v>13</v>
      </c>
      <c r="E1267" t="s">
        <v>11</v>
      </c>
      <c r="F1267" t="s">
        <v>8</v>
      </c>
      <c r="G1267" s="7">
        <v>28795.95</v>
      </c>
      <c r="H1267" s="7">
        <v>21570</v>
      </c>
      <c r="I1267" s="8">
        <f>ventas[[#This Row],[Ingresos]]-ventas[[#This Row],[Gastos]]</f>
        <v>7225.9500000000007</v>
      </c>
    </row>
    <row r="1268" spans="1:9" x14ac:dyDescent="0.25">
      <c r="A1268" s="1">
        <v>44678</v>
      </c>
      <c r="B1268" s="10">
        <f>MONTH(ventas[[#This Row],[Fecha]])</f>
        <v>4</v>
      </c>
      <c r="C1268" s="10">
        <f>YEAR(ventas[[#This Row],[Fecha]])</f>
        <v>2022</v>
      </c>
      <c r="D1268" t="s">
        <v>16</v>
      </c>
      <c r="E1268" t="s">
        <v>20</v>
      </c>
      <c r="F1268" t="s">
        <v>12</v>
      </c>
      <c r="G1268" s="7">
        <v>30001</v>
      </c>
      <c r="H1268" s="7">
        <v>15790</v>
      </c>
      <c r="I1268" s="8">
        <f>ventas[[#This Row],[Ingresos]]-ventas[[#This Row],[Gastos]]</f>
        <v>14211</v>
      </c>
    </row>
    <row r="1269" spans="1:9" x14ac:dyDescent="0.25">
      <c r="A1269" s="1">
        <v>44678</v>
      </c>
      <c r="B1269" s="10">
        <f>MONTH(ventas[[#This Row],[Fecha]])</f>
        <v>4</v>
      </c>
      <c r="C1269" s="10">
        <f>YEAR(ventas[[#This Row],[Fecha]])</f>
        <v>2022</v>
      </c>
      <c r="D1269" t="s">
        <v>13</v>
      </c>
      <c r="E1269" t="s">
        <v>9</v>
      </c>
      <c r="F1269" t="s">
        <v>12</v>
      </c>
      <c r="G1269" s="7">
        <v>44358.8</v>
      </c>
      <c r="H1269" s="7">
        <v>25790</v>
      </c>
      <c r="I1269" s="8">
        <f>ventas[[#This Row],[Ingresos]]-ventas[[#This Row],[Gastos]]</f>
        <v>18568.800000000003</v>
      </c>
    </row>
    <row r="1270" spans="1:9" x14ac:dyDescent="0.25">
      <c r="A1270" s="1">
        <v>44679</v>
      </c>
      <c r="B1270" s="10">
        <f>MONTH(ventas[[#This Row],[Fecha]])</f>
        <v>4</v>
      </c>
      <c r="C1270" s="10">
        <f>YEAR(ventas[[#This Row],[Fecha]])</f>
        <v>2022</v>
      </c>
      <c r="D1270" t="s">
        <v>16</v>
      </c>
      <c r="E1270" t="s">
        <v>14</v>
      </c>
      <c r="F1270" t="s">
        <v>15</v>
      </c>
      <c r="G1270" s="7">
        <v>537085.07999999996</v>
      </c>
      <c r="H1270" s="7">
        <v>456705</v>
      </c>
      <c r="I1270" s="8">
        <f>ventas[[#This Row],[Ingresos]]-ventas[[#This Row],[Gastos]]</f>
        <v>80380.079999999958</v>
      </c>
    </row>
    <row r="1271" spans="1:9" x14ac:dyDescent="0.25">
      <c r="A1271" s="1">
        <v>44679</v>
      </c>
      <c r="B1271" s="10">
        <f>MONTH(ventas[[#This Row],[Fecha]])</f>
        <v>4</v>
      </c>
      <c r="C1271" s="10">
        <f>YEAR(ventas[[#This Row],[Fecha]])</f>
        <v>2022</v>
      </c>
      <c r="D1271" t="s">
        <v>19</v>
      </c>
      <c r="E1271" t="s">
        <v>11</v>
      </c>
      <c r="F1271" t="s">
        <v>17</v>
      </c>
      <c r="G1271" s="7">
        <v>73581.678000000014</v>
      </c>
      <c r="H1271" s="7">
        <v>56893.05</v>
      </c>
      <c r="I1271" s="8">
        <f>ventas[[#This Row],[Ingresos]]-ventas[[#This Row],[Gastos]]</f>
        <v>16688.628000000012</v>
      </c>
    </row>
    <row r="1272" spans="1:9" x14ac:dyDescent="0.25">
      <c r="A1272" s="1">
        <v>44681</v>
      </c>
      <c r="B1272" s="10">
        <f>MONTH(ventas[[#This Row],[Fecha]])</f>
        <v>4</v>
      </c>
      <c r="C1272" s="10">
        <f>YEAR(ventas[[#This Row],[Fecha]])</f>
        <v>2022</v>
      </c>
      <c r="D1272" t="s">
        <v>6</v>
      </c>
      <c r="E1272" t="s">
        <v>7</v>
      </c>
      <c r="F1272" t="s">
        <v>12</v>
      </c>
      <c r="G1272" s="7">
        <v>15620.85</v>
      </c>
      <c r="H1272" s="7">
        <v>11745</v>
      </c>
      <c r="I1272" s="8">
        <f>ventas[[#This Row],[Ingresos]]-ventas[[#This Row],[Gastos]]</f>
        <v>3875.8500000000004</v>
      </c>
    </row>
    <row r="1273" spans="1:9" x14ac:dyDescent="0.25">
      <c r="A1273" s="1">
        <v>44682</v>
      </c>
      <c r="B1273" s="10">
        <f>MONTH(ventas[[#This Row],[Fecha]])</f>
        <v>5</v>
      </c>
      <c r="C1273" s="10">
        <f>YEAR(ventas[[#This Row],[Fecha]])</f>
        <v>2022</v>
      </c>
      <c r="D1273" t="s">
        <v>6</v>
      </c>
      <c r="E1273" t="s">
        <v>11</v>
      </c>
      <c r="F1273" t="s">
        <v>12</v>
      </c>
      <c r="G1273" s="7">
        <v>7388.85</v>
      </c>
      <c r="H1273" s="7">
        <v>5675</v>
      </c>
      <c r="I1273" s="8">
        <f>ventas[[#This Row],[Ingresos]]-ventas[[#This Row],[Gastos]]</f>
        <v>1713.8500000000004</v>
      </c>
    </row>
    <row r="1274" spans="1:9" x14ac:dyDescent="0.25">
      <c r="A1274" s="1">
        <v>44683</v>
      </c>
      <c r="B1274" s="10">
        <f>MONTH(ventas[[#This Row],[Fecha]])</f>
        <v>5</v>
      </c>
      <c r="C1274" s="10">
        <f>YEAR(ventas[[#This Row],[Fecha]])</f>
        <v>2022</v>
      </c>
      <c r="D1274" t="s">
        <v>16</v>
      </c>
      <c r="E1274" t="s">
        <v>7</v>
      </c>
      <c r="F1274" t="s">
        <v>15</v>
      </c>
      <c r="G1274" s="7">
        <v>291186.72000000003</v>
      </c>
      <c r="H1274" s="7">
        <v>275745</v>
      </c>
      <c r="I1274" s="8">
        <f>ventas[[#This Row],[Ingresos]]-ventas[[#This Row],[Gastos]]</f>
        <v>15441.72000000003</v>
      </c>
    </row>
    <row r="1275" spans="1:9" x14ac:dyDescent="0.25">
      <c r="A1275" s="1">
        <v>44684</v>
      </c>
      <c r="B1275" s="10">
        <f>MONTH(ventas[[#This Row],[Fecha]])</f>
        <v>5</v>
      </c>
      <c r="C1275" s="10">
        <f>YEAR(ventas[[#This Row],[Fecha]])</f>
        <v>2022</v>
      </c>
      <c r="D1275" t="s">
        <v>18</v>
      </c>
      <c r="E1275" t="s">
        <v>7</v>
      </c>
      <c r="F1275" t="s">
        <v>8</v>
      </c>
      <c r="G1275" s="7">
        <v>16257.3</v>
      </c>
      <c r="H1275" s="7">
        <v>11530</v>
      </c>
      <c r="I1275" s="8">
        <f>ventas[[#This Row],[Ingresos]]-ventas[[#This Row],[Gastos]]</f>
        <v>4727.2999999999993</v>
      </c>
    </row>
    <row r="1276" spans="1:9" x14ac:dyDescent="0.25">
      <c r="A1276" s="1">
        <v>44684</v>
      </c>
      <c r="B1276" s="10">
        <f>MONTH(ventas[[#This Row],[Fecha]])</f>
        <v>5</v>
      </c>
      <c r="C1276" s="10">
        <f>YEAR(ventas[[#This Row],[Fecha]])</f>
        <v>2022</v>
      </c>
      <c r="D1276" t="s">
        <v>13</v>
      </c>
      <c r="E1276" t="s">
        <v>11</v>
      </c>
      <c r="F1276" t="s">
        <v>12</v>
      </c>
      <c r="G1276" s="7">
        <v>272888</v>
      </c>
      <c r="H1276" s="7">
        <v>230360</v>
      </c>
      <c r="I1276" s="8">
        <f>ventas[[#This Row],[Ingresos]]-ventas[[#This Row],[Gastos]]</f>
        <v>42528</v>
      </c>
    </row>
    <row r="1277" spans="1:9" x14ac:dyDescent="0.25">
      <c r="A1277" s="1">
        <v>44685</v>
      </c>
      <c r="B1277" s="10">
        <f>MONTH(ventas[[#This Row],[Fecha]])</f>
        <v>5</v>
      </c>
      <c r="C1277" s="10">
        <f>YEAR(ventas[[#This Row],[Fecha]])</f>
        <v>2022</v>
      </c>
      <c r="D1277" t="s">
        <v>19</v>
      </c>
      <c r="E1277" t="s">
        <v>20</v>
      </c>
      <c r="F1277" t="s">
        <v>12</v>
      </c>
      <c r="G1277" s="7">
        <v>3828826.68</v>
      </c>
      <c r="H1277" s="7">
        <v>2902317.6</v>
      </c>
      <c r="I1277" s="8">
        <f>ventas[[#This Row],[Ingresos]]-ventas[[#This Row],[Gastos]]</f>
        <v>926509.08000000007</v>
      </c>
    </row>
    <row r="1278" spans="1:9" x14ac:dyDescent="0.25">
      <c r="A1278" s="1">
        <v>44686</v>
      </c>
      <c r="B1278" s="10">
        <f>MONTH(ventas[[#This Row],[Fecha]])</f>
        <v>5</v>
      </c>
      <c r="C1278" s="10">
        <f>YEAR(ventas[[#This Row],[Fecha]])</f>
        <v>2022</v>
      </c>
      <c r="D1278" t="s">
        <v>13</v>
      </c>
      <c r="E1278" t="s">
        <v>9</v>
      </c>
      <c r="F1278" t="s">
        <v>12</v>
      </c>
      <c r="G1278" s="7">
        <v>438564</v>
      </c>
      <c r="H1278" s="7">
        <v>354120</v>
      </c>
      <c r="I1278" s="8">
        <f>ventas[[#This Row],[Ingresos]]-ventas[[#This Row],[Gastos]]</f>
        <v>84444</v>
      </c>
    </row>
    <row r="1279" spans="1:9" x14ac:dyDescent="0.25">
      <c r="A1279" s="1">
        <v>44688</v>
      </c>
      <c r="B1279" s="10">
        <f>MONTH(ventas[[#This Row],[Fecha]])</f>
        <v>5</v>
      </c>
      <c r="C1279" s="10">
        <f>YEAR(ventas[[#This Row],[Fecha]])</f>
        <v>2022</v>
      </c>
      <c r="D1279" t="s">
        <v>18</v>
      </c>
      <c r="E1279" t="s">
        <v>9</v>
      </c>
      <c r="F1279" t="s">
        <v>8</v>
      </c>
      <c r="G1279" s="7">
        <v>16257.3</v>
      </c>
      <c r="H1279" s="7">
        <v>11530</v>
      </c>
      <c r="I1279" s="8">
        <f>ventas[[#This Row],[Ingresos]]-ventas[[#This Row],[Gastos]]</f>
        <v>4727.2999999999993</v>
      </c>
    </row>
    <row r="1280" spans="1:9" x14ac:dyDescent="0.25">
      <c r="A1280" s="1">
        <v>44688</v>
      </c>
      <c r="B1280" s="10">
        <f>MONTH(ventas[[#This Row],[Fecha]])</f>
        <v>5</v>
      </c>
      <c r="C1280" s="10">
        <f>YEAR(ventas[[#This Row],[Fecha]])</f>
        <v>2022</v>
      </c>
      <c r="D1280" t="s">
        <v>13</v>
      </c>
      <c r="E1280" t="s">
        <v>14</v>
      </c>
      <c r="F1280" t="s">
        <v>10</v>
      </c>
      <c r="G1280" s="7">
        <v>238072.15384615387</v>
      </c>
      <c r="H1280" s="7">
        <v>225086.4</v>
      </c>
      <c r="I1280" s="8">
        <f>ventas[[#This Row],[Ingresos]]-ventas[[#This Row],[Gastos]]</f>
        <v>12985.753846153879</v>
      </c>
    </row>
    <row r="1281" spans="1:9" x14ac:dyDescent="0.25">
      <c r="A1281" s="1">
        <v>44688</v>
      </c>
      <c r="B1281" s="10">
        <f>MONTH(ventas[[#This Row],[Fecha]])</f>
        <v>5</v>
      </c>
      <c r="C1281" s="10">
        <f>YEAR(ventas[[#This Row],[Fecha]])</f>
        <v>2022</v>
      </c>
      <c r="D1281" t="s">
        <v>16</v>
      </c>
      <c r="E1281" t="s">
        <v>20</v>
      </c>
      <c r="F1281" t="s">
        <v>12</v>
      </c>
      <c r="G1281" s="7">
        <v>385581</v>
      </c>
      <c r="H1281" s="7">
        <v>333060</v>
      </c>
      <c r="I1281" s="8">
        <f>ventas[[#This Row],[Ingresos]]-ventas[[#This Row],[Gastos]]</f>
        <v>52521</v>
      </c>
    </row>
    <row r="1282" spans="1:9" x14ac:dyDescent="0.25">
      <c r="A1282" s="1">
        <v>44690</v>
      </c>
      <c r="B1282" s="10">
        <f>MONTH(ventas[[#This Row],[Fecha]])</f>
        <v>5</v>
      </c>
      <c r="C1282" s="10">
        <f>YEAR(ventas[[#This Row],[Fecha]])</f>
        <v>2022</v>
      </c>
      <c r="D1282" t="s">
        <v>13</v>
      </c>
      <c r="E1282" t="s">
        <v>7</v>
      </c>
      <c r="F1282" t="s">
        <v>8</v>
      </c>
      <c r="G1282" s="7">
        <v>21801.599999999999</v>
      </c>
      <c r="H1282" s="7">
        <v>15140</v>
      </c>
      <c r="I1282" s="8">
        <f>ventas[[#This Row],[Ingresos]]-ventas[[#This Row],[Gastos]]</f>
        <v>6661.5999999999985</v>
      </c>
    </row>
    <row r="1283" spans="1:9" x14ac:dyDescent="0.25">
      <c r="A1283" s="1">
        <v>44692</v>
      </c>
      <c r="B1283" s="10">
        <f>MONTH(ventas[[#This Row],[Fecha]])</f>
        <v>5</v>
      </c>
      <c r="C1283" s="10">
        <f>YEAR(ventas[[#This Row],[Fecha]])</f>
        <v>2022</v>
      </c>
      <c r="D1283" t="s">
        <v>18</v>
      </c>
      <c r="E1283" t="s">
        <v>11</v>
      </c>
      <c r="F1283" t="s">
        <v>12</v>
      </c>
      <c r="G1283" s="7">
        <v>23282.91</v>
      </c>
      <c r="H1283" s="7">
        <v>16630.650000000001</v>
      </c>
      <c r="I1283" s="8">
        <f>ventas[[#This Row],[Ingresos]]-ventas[[#This Row],[Gastos]]</f>
        <v>6652.2599999999984</v>
      </c>
    </row>
    <row r="1284" spans="1:9" x14ac:dyDescent="0.25">
      <c r="A1284" s="1">
        <v>44694</v>
      </c>
      <c r="B1284" s="10">
        <f>MONTH(ventas[[#This Row],[Fecha]])</f>
        <v>5</v>
      </c>
      <c r="C1284" s="10">
        <f>YEAR(ventas[[#This Row],[Fecha]])</f>
        <v>2022</v>
      </c>
      <c r="D1284" t="s">
        <v>6</v>
      </c>
      <c r="E1284" t="s">
        <v>7</v>
      </c>
      <c r="F1284" t="s">
        <v>10</v>
      </c>
      <c r="G1284" s="7">
        <v>806661.79326923075</v>
      </c>
      <c r="H1284" s="7">
        <v>691899.6</v>
      </c>
      <c r="I1284" s="8">
        <f>ventas[[#This Row],[Ingresos]]-ventas[[#This Row],[Gastos]]</f>
        <v>114762.19326923077</v>
      </c>
    </row>
    <row r="1285" spans="1:9" x14ac:dyDescent="0.25">
      <c r="A1285" s="1">
        <v>44694</v>
      </c>
      <c r="B1285" s="10">
        <f>MONTH(ventas[[#This Row],[Fecha]])</f>
        <v>5</v>
      </c>
      <c r="C1285" s="10">
        <f>YEAR(ventas[[#This Row],[Fecha]])</f>
        <v>2022</v>
      </c>
      <c r="D1285" t="s">
        <v>6</v>
      </c>
      <c r="E1285" t="s">
        <v>11</v>
      </c>
      <c r="F1285" t="s">
        <v>15</v>
      </c>
      <c r="G1285" s="7">
        <v>588984</v>
      </c>
      <c r="H1285" s="7">
        <v>533500</v>
      </c>
      <c r="I1285" s="8">
        <f>ventas[[#This Row],[Ingresos]]-ventas[[#This Row],[Gastos]]</f>
        <v>55484</v>
      </c>
    </row>
    <row r="1286" spans="1:9" x14ac:dyDescent="0.25">
      <c r="A1286" s="1">
        <v>44694</v>
      </c>
      <c r="B1286" s="10">
        <f>MONTH(ventas[[#This Row],[Fecha]])</f>
        <v>5</v>
      </c>
      <c r="C1286" s="10">
        <f>YEAR(ventas[[#This Row],[Fecha]])</f>
        <v>2022</v>
      </c>
      <c r="D1286" t="s">
        <v>6</v>
      </c>
      <c r="E1286" t="s">
        <v>9</v>
      </c>
      <c r="F1286" t="s">
        <v>17</v>
      </c>
      <c r="G1286" s="7">
        <v>38021.399999999994</v>
      </c>
      <c r="H1286" s="7">
        <v>31684.5</v>
      </c>
      <c r="I1286" s="8">
        <f>ventas[[#This Row],[Ingresos]]-ventas[[#This Row],[Gastos]]</f>
        <v>6336.8999999999942</v>
      </c>
    </row>
    <row r="1287" spans="1:9" x14ac:dyDescent="0.25">
      <c r="A1287" s="1">
        <v>44695</v>
      </c>
      <c r="B1287" s="10">
        <f>MONTH(ventas[[#This Row],[Fecha]])</f>
        <v>5</v>
      </c>
      <c r="C1287" s="10">
        <f>YEAR(ventas[[#This Row],[Fecha]])</f>
        <v>2022</v>
      </c>
      <c r="D1287" t="s">
        <v>13</v>
      </c>
      <c r="E1287" t="s">
        <v>14</v>
      </c>
      <c r="F1287" t="s">
        <v>10</v>
      </c>
      <c r="G1287" s="7">
        <v>601300.77403846162</v>
      </c>
      <c r="H1287" s="7">
        <v>505335.60000000003</v>
      </c>
      <c r="I1287" s="8">
        <f>ventas[[#This Row],[Ingresos]]-ventas[[#This Row],[Gastos]]</f>
        <v>95965.174038461584</v>
      </c>
    </row>
    <row r="1288" spans="1:9" x14ac:dyDescent="0.25">
      <c r="A1288" s="1">
        <v>44695</v>
      </c>
      <c r="B1288" s="10">
        <f>MONTH(ventas[[#This Row],[Fecha]])</f>
        <v>5</v>
      </c>
      <c r="C1288" s="10">
        <f>YEAR(ventas[[#This Row],[Fecha]])</f>
        <v>2022</v>
      </c>
      <c r="D1288" t="s">
        <v>13</v>
      </c>
      <c r="E1288" t="s">
        <v>11</v>
      </c>
      <c r="F1288" t="s">
        <v>12</v>
      </c>
      <c r="G1288" s="7">
        <v>1339477.23</v>
      </c>
      <c r="H1288" s="7">
        <v>1093450.8</v>
      </c>
      <c r="I1288" s="8">
        <f>ventas[[#This Row],[Ingresos]]-ventas[[#This Row],[Gastos]]</f>
        <v>246026.42999999993</v>
      </c>
    </row>
    <row r="1289" spans="1:9" x14ac:dyDescent="0.25">
      <c r="A1289" s="1">
        <v>44695</v>
      </c>
      <c r="B1289" s="10">
        <f>MONTH(ventas[[#This Row],[Fecha]])</f>
        <v>5</v>
      </c>
      <c r="C1289" s="10">
        <f>YEAR(ventas[[#This Row],[Fecha]])</f>
        <v>2022</v>
      </c>
      <c r="D1289" t="s">
        <v>6</v>
      </c>
      <c r="E1289" t="s">
        <v>14</v>
      </c>
      <c r="F1289" t="s">
        <v>12</v>
      </c>
      <c r="G1289" s="7">
        <v>2322.9990000000003</v>
      </c>
      <c r="H1289" s="7">
        <v>1952.1000000000001</v>
      </c>
      <c r="I1289" s="8">
        <f>ventas[[#This Row],[Ingresos]]-ventas[[#This Row],[Gastos]]</f>
        <v>370.89900000000011</v>
      </c>
    </row>
    <row r="1290" spans="1:9" x14ac:dyDescent="0.25">
      <c r="A1290" s="1">
        <v>44695</v>
      </c>
      <c r="B1290" s="10">
        <f>MONTH(ventas[[#This Row],[Fecha]])</f>
        <v>5</v>
      </c>
      <c r="C1290" s="10">
        <f>YEAR(ventas[[#This Row],[Fecha]])</f>
        <v>2022</v>
      </c>
      <c r="D1290" t="s">
        <v>6</v>
      </c>
      <c r="E1290" t="s">
        <v>11</v>
      </c>
      <c r="F1290" t="s">
        <v>15</v>
      </c>
      <c r="G1290" s="7">
        <v>364722</v>
      </c>
      <c r="H1290" s="7">
        <v>341500</v>
      </c>
      <c r="I1290" s="8">
        <f>ventas[[#This Row],[Ingresos]]-ventas[[#This Row],[Gastos]]</f>
        <v>23222</v>
      </c>
    </row>
    <row r="1291" spans="1:9" x14ac:dyDescent="0.25">
      <c r="A1291" s="1">
        <v>44697</v>
      </c>
      <c r="B1291" s="10">
        <f>MONTH(ventas[[#This Row],[Fecha]])</f>
        <v>5</v>
      </c>
      <c r="C1291" s="10">
        <f>YEAR(ventas[[#This Row],[Fecha]])</f>
        <v>2022</v>
      </c>
      <c r="D1291" t="s">
        <v>13</v>
      </c>
      <c r="E1291" t="s">
        <v>11</v>
      </c>
      <c r="F1291" t="s">
        <v>12</v>
      </c>
      <c r="G1291" s="7">
        <v>11327.4</v>
      </c>
      <c r="H1291" s="7">
        <v>6090</v>
      </c>
      <c r="I1291" s="8">
        <f>ventas[[#This Row],[Ingresos]]-ventas[[#This Row],[Gastos]]</f>
        <v>5237.3999999999996</v>
      </c>
    </row>
    <row r="1292" spans="1:9" x14ac:dyDescent="0.25">
      <c r="A1292" s="1">
        <v>44697</v>
      </c>
      <c r="B1292" s="10">
        <f>MONTH(ventas[[#This Row],[Fecha]])</f>
        <v>5</v>
      </c>
      <c r="C1292" s="10">
        <f>YEAR(ventas[[#This Row],[Fecha]])</f>
        <v>2022</v>
      </c>
      <c r="D1292" t="s">
        <v>18</v>
      </c>
      <c r="E1292" t="s">
        <v>7</v>
      </c>
      <c r="F1292" t="s">
        <v>12</v>
      </c>
      <c r="G1292" s="7">
        <v>53632.82</v>
      </c>
      <c r="H1292" s="7">
        <v>28227.8</v>
      </c>
      <c r="I1292" s="8">
        <f>ventas[[#This Row],[Ingresos]]-ventas[[#This Row],[Gastos]]</f>
        <v>25405.02</v>
      </c>
    </row>
    <row r="1293" spans="1:9" x14ac:dyDescent="0.25">
      <c r="A1293" s="1">
        <v>44697</v>
      </c>
      <c r="B1293" s="10">
        <f>MONTH(ventas[[#This Row],[Fecha]])</f>
        <v>5</v>
      </c>
      <c r="C1293" s="10">
        <f>YEAR(ventas[[#This Row],[Fecha]])</f>
        <v>2022</v>
      </c>
      <c r="D1293" t="s">
        <v>6</v>
      </c>
      <c r="E1293" t="s">
        <v>11</v>
      </c>
      <c r="F1293" t="s">
        <v>15</v>
      </c>
      <c r="G1293" s="7">
        <v>3396851.64</v>
      </c>
      <c r="H1293" s="7">
        <v>3110670</v>
      </c>
      <c r="I1293" s="8">
        <f>ventas[[#This Row],[Ingresos]]-ventas[[#This Row],[Gastos]]</f>
        <v>286181.64000000013</v>
      </c>
    </row>
    <row r="1294" spans="1:9" x14ac:dyDescent="0.25">
      <c r="A1294" s="1">
        <v>44698</v>
      </c>
      <c r="B1294" s="10">
        <f>MONTH(ventas[[#This Row],[Fecha]])</f>
        <v>5</v>
      </c>
      <c r="C1294" s="10">
        <f>YEAR(ventas[[#This Row],[Fecha]])</f>
        <v>2022</v>
      </c>
      <c r="D1294" t="s">
        <v>19</v>
      </c>
      <c r="E1294" t="s">
        <v>7</v>
      </c>
      <c r="F1294" t="s">
        <v>8</v>
      </c>
      <c r="G1294" s="7">
        <v>9732.69</v>
      </c>
      <c r="H1294" s="7">
        <v>7458</v>
      </c>
      <c r="I1294" s="8">
        <f>ventas[[#This Row],[Ingresos]]-ventas[[#This Row],[Gastos]]</f>
        <v>2274.6900000000005</v>
      </c>
    </row>
    <row r="1295" spans="1:9" x14ac:dyDescent="0.25">
      <c r="A1295" s="1">
        <v>44698</v>
      </c>
      <c r="B1295" s="10">
        <f>MONTH(ventas[[#This Row],[Fecha]])</f>
        <v>5</v>
      </c>
      <c r="C1295" s="10">
        <f>YEAR(ventas[[#This Row],[Fecha]])</f>
        <v>2022</v>
      </c>
      <c r="D1295" t="s">
        <v>6</v>
      </c>
      <c r="E1295" t="s">
        <v>11</v>
      </c>
      <c r="F1295" t="s">
        <v>12</v>
      </c>
      <c r="G1295" s="7">
        <v>670477.5</v>
      </c>
      <c r="H1295" s="7">
        <v>579150</v>
      </c>
      <c r="I1295" s="8">
        <f>ventas[[#This Row],[Ingresos]]-ventas[[#This Row],[Gastos]]</f>
        <v>91327.5</v>
      </c>
    </row>
    <row r="1296" spans="1:9" x14ac:dyDescent="0.25">
      <c r="A1296" s="1">
        <v>44698</v>
      </c>
      <c r="B1296" s="10">
        <f>MONTH(ventas[[#This Row],[Fecha]])</f>
        <v>5</v>
      </c>
      <c r="C1296" s="10">
        <f>YEAR(ventas[[#This Row],[Fecha]])</f>
        <v>2022</v>
      </c>
      <c r="D1296" t="s">
        <v>19</v>
      </c>
      <c r="E1296" t="s">
        <v>20</v>
      </c>
      <c r="F1296" t="s">
        <v>15</v>
      </c>
      <c r="G1296" s="7">
        <v>750537</v>
      </c>
      <c r="H1296" s="7">
        <v>702750</v>
      </c>
      <c r="I1296" s="8">
        <f>ventas[[#This Row],[Ingresos]]-ventas[[#This Row],[Gastos]]</f>
        <v>47787</v>
      </c>
    </row>
    <row r="1297" spans="1:9" x14ac:dyDescent="0.25">
      <c r="A1297" s="1">
        <v>44700</v>
      </c>
      <c r="B1297" s="10">
        <f>MONTH(ventas[[#This Row],[Fecha]])</f>
        <v>5</v>
      </c>
      <c r="C1297" s="10">
        <f>YEAR(ventas[[#This Row],[Fecha]])</f>
        <v>2022</v>
      </c>
      <c r="D1297" t="s">
        <v>18</v>
      </c>
      <c r="E1297" t="s">
        <v>14</v>
      </c>
      <c r="F1297" t="s">
        <v>12</v>
      </c>
      <c r="G1297" s="7">
        <v>573205.5</v>
      </c>
      <c r="H1297" s="7">
        <v>457860</v>
      </c>
      <c r="I1297" s="8">
        <f>ventas[[#This Row],[Ingresos]]-ventas[[#This Row],[Gastos]]</f>
        <v>115345.5</v>
      </c>
    </row>
    <row r="1298" spans="1:9" x14ac:dyDescent="0.25">
      <c r="A1298" s="1">
        <v>44700</v>
      </c>
      <c r="B1298" s="10">
        <f>MONTH(ventas[[#This Row],[Fecha]])</f>
        <v>5</v>
      </c>
      <c r="C1298" s="10">
        <f>YEAR(ventas[[#This Row],[Fecha]])</f>
        <v>2022</v>
      </c>
      <c r="D1298" t="s">
        <v>13</v>
      </c>
      <c r="E1298" t="s">
        <v>20</v>
      </c>
      <c r="F1298" t="s">
        <v>17</v>
      </c>
      <c r="G1298" s="7">
        <v>4007.64</v>
      </c>
      <c r="H1298" s="7">
        <v>3303</v>
      </c>
      <c r="I1298" s="8">
        <f>ventas[[#This Row],[Ingresos]]-ventas[[#This Row],[Gastos]]</f>
        <v>704.63999999999987</v>
      </c>
    </row>
    <row r="1299" spans="1:9" x14ac:dyDescent="0.25">
      <c r="A1299" s="1">
        <v>44701</v>
      </c>
      <c r="B1299" s="10">
        <f>MONTH(ventas[[#This Row],[Fecha]])</f>
        <v>5</v>
      </c>
      <c r="C1299" s="10">
        <f>YEAR(ventas[[#This Row],[Fecha]])</f>
        <v>2022</v>
      </c>
      <c r="D1299" t="s">
        <v>16</v>
      </c>
      <c r="E1299" t="s">
        <v>14</v>
      </c>
      <c r="F1299" t="s">
        <v>8</v>
      </c>
      <c r="G1299" s="7">
        <v>121712.1</v>
      </c>
      <c r="H1299" s="7">
        <v>85412</v>
      </c>
      <c r="I1299" s="8">
        <f>ventas[[#This Row],[Ingresos]]-ventas[[#This Row],[Gastos]]</f>
        <v>36300.100000000006</v>
      </c>
    </row>
    <row r="1300" spans="1:9" x14ac:dyDescent="0.25">
      <c r="A1300" s="1">
        <v>44701</v>
      </c>
      <c r="B1300" s="10">
        <f>MONTH(ventas[[#This Row],[Fecha]])</f>
        <v>5</v>
      </c>
      <c r="C1300" s="10">
        <f>YEAR(ventas[[#This Row],[Fecha]])</f>
        <v>2022</v>
      </c>
      <c r="D1300" t="s">
        <v>16</v>
      </c>
      <c r="E1300" t="s">
        <v>9</v>
      </c>
      <c r="F1300" t="s">
        <v>8</v>
      </c>
      <c r="G1300" s="7">
        <v>104731.11</v>
      </c>
      <c r="H1300" s="7">
        <v>77578.600000000006</v>
      </c>
      <c r="I1300" s="8">
        <f>ventas[[#This Row],[Ingresos]]-ventas[[#This Row],[Gastos]]</f>
        <v>27152.509999999995</v>
      </c>
    </row>
    <row r="1301" spans="1:9" x14ac:dyDescent="0.25">
      <c r="A1301" s="1">
        <v>44704</v>
      </c>
      <c r="B1301" s="10">
        <f>MONTH(ventas[[#This Row],[Fecha]])</f>
        <v>5</v>
      </c>
      <c r="C1301" s="10">
        <f>YEAR(ventas[[#This Row],[Fecha]])</f>
        <v>2022</v>
      </c>
      <c r="D1301" t="s">
        <v>16</v>
      </c>
      <c r="E1301" t="s">
        <v>20</v>
      </c>
      <c r="F1301" t="s">
        <v>12</v>
      </c>
      <c r="G1301" s="7">
        <v>9231.74</v>
      </c>
      <c r="H1301" s="7">
        <v>7015</v>
      </c>
      <c r="I1301" s="8">
        <f>ventas[[#This Row],[Ingresos]]-ventas[[#This Row],[Gastos]]</f>
        <v>2216.7399999999998</v>
      </c>
    </row>
    <row r="1302" spans="1:9" x14ac:dyDescent="0.25">
      <c r="A1302" s="1">
        <v>44705</v>
      </c>
      <c r="B1302" s="10">
        <f>MONTH(ventas[[#This Row],[Fecha]])</f>
        <v>5</v>
      </c>
      <c r="C1302" s="10">
        <f>YEAR(ventas[[#This Row],[Fecha]])</f>
        <v>2022</v>
      </c>
      <c r="D1302" t="s">
        <v>6</v>
      </c>
      <c r="E1302" t="s">
        <v>14</v>
      </c>
      <c r="F1302" t="s">
        <v>12</v>
      </c>
      <c r="G1302" s="7">
        <v>50803.199999999997</v>
      </c>
      <c r="H1302" s="7">
        <v>26460</v>
      </c>
      <c r="I1302" s="8">
        <f>ventas[[#This Row],[Ingresos]]-ventas[[#This Row],[Gastos]]</f>
        <v>24343.199999999997</v>
      </c>
    </row>
    <row r="1303" spans="1:9" x14ac:dyDescent="0.25">
      <c r="A1303" s="1">
        <v>44706</v>
      </c>
      <c r="B1303" s="10">
        <f>MONTH(ventas[[#This Row],[Fecha]])</f>
        <v>5</v>
      </c>
      <c r="C1303" s="10">
        <f>YEAR(ventas[[#This Row],[Fecha]])</f>
        <v>2022</v>
      </c>
      <c r="D1303" t="s">
        <v>16</v>
      </c>
      <c r="E1303" t="s">
        <v>14</v>
      </c>
      <c r="F1303" t="s">
        <v>12</v>
      </c>
      <c r="G1303" s="7">
        <v>39049.919999999998</v>
      </c>
      <c r="H1303" s="7">
        <v>21456</v>
      </c>
      <c r="I1303" s="8">
        <f>ventas[[#This Row],[Ingresos]]-ventas[[#This Row],[Gastos]]</f>
        <v>17593.919999999998</v>
      </c>
    </row>
    <row r="1304" spans="1:9" x14ac:dyDescent="0.25">
      <c r="A1304" s="1">
        <v>44707</v>
      </c>
      <c r="B1304" s="10">
        <f>MONTH(ventas[[#This Row],[Fecha]])</f>
        <v>5</v>
      </c>
      <c r="C1304" s="10">
        <f>YEAR(ventas[[#This Row],[Fecha]])</f>
        <v>2022</v>
      </c>
      <c r="D1304" t="s">
        <v>13</v>
      </c>
      <c r="E1304" t="s">
        <v>14</v>
      </c>
      <c r="F1304" t="s">
        <v>12</v>
      </c>
      <c r="G1304" s="7">
        <v>44721.599999999999</v>
      </c>
      <c r="H1304" s="7">
        <v>36300</v>
      </c>
      <c r="I1304" s="8">
        <f>ventas[[#This Row],[Ingresos]]-ventas[[#This Row],[Gastos]]</f>
        <v>8421.5999999999985</v>
      </c>
    </row>
    <row r="1305" spans="1:9" x14ac:dyDescent="0.25">
      <c r="A1305" s="1">
        <v>44709</v>
      </c>
      <c r="B1305" s="10">
        <f>MONTH(ventas[[#This Row],[Fecha]])</f>
        <v>5</v>
      </c>
      <c r="C1305" s="10">
        <f>YEAR(ventas[[#This Row],[Fecha]])</f>
        <v>2022</v>
      </c>
      <c r="D1305" t="s">
        <v>19</v>
      </c>
      <c r="E1305" t="s">
        <v>7</v>
      </c>
      <c r="F1305" t="s">
        <v>8</v>
      </c>
      <c r="G1305" s="7">
        <v>13815</v>
      </c>
      <c r="H1305" s="7">
        <v>9210</v>
      </c>
      <c r="I1305" s="8">
        <f>ventas[[#This Row],[Ingresos]]-ventas[[#This Row],[Gastos]]</f>
        <v>4605</v>
      </c>
    </row>
    <row r="1306" spans="1:9" x14ac:dyDescent="0.25">
      <c r="A1306" s="1">
        <v>44709</v>
      </c>
      <c r="B1306" s="10">
        <f>MONTH(ventas[[#This Row],[Fecha]])</f>
        <v>5</v>
      </c>
      <c r="C1306" s="10">
        <f>YEAR(ventas[[#This Row],[Fecha]])</f>
        <v>2022</v>
      </c>
      <c r="D1306" t="s">
        <v>13</v>
      </c>
      <c r="E1306" t="s">
        <v>9</v>
      </c>
      <c r="F1306" t="s">
        <v>10</v>
      </c>
      <c r="G1306" s="7">
        <v>739423.125</v>
      </c>
      <c r="H1306" s="7">
        <v>676044</v>
      </c>
      <c r="I1306" s="8">
        <f>ventas[[#This Row],[Ingresos]]-ventas[[#This Row],[Gastos]]</f>
        <v>63379.125</v>
      </c>
    </row>
    <row r="1307" spans="1:9" x14ac:dyDescent="0.25">
      <c r="A1307" s="1">
        <v>44709</v>
      </c>
      <c r="B1307" s="10">
        <f>MONTH(ventas[[#This Row],[Fecha]])</f>
        <v>5</v>
      </c>
      <c r="C1307" s="10">
        <f>YEAR(ventas[[#This Row],[Fecha]])</f>
        <v>2022</v>
      </c>
      <c r="D1307" t="s">
        <v>6</v>
      </c>
      <c r="E1307" t="s">
        <v>11</v>
      </c>
      <c r="F1307" t="s">
        <v>12</v>
      </c>
      <c r="G1307" s="7">
        <v>3658602.64</v>
      </c>
      <c r="H1307" s="7">
        <v>2773284.8000000003</v>
      </c>
      <c r="I1307" s="8">
        <f>ventas[[#This Row],[Ingresos]]-ventas[[#This Row],[Gastos]]</f>
        <v>885317.83999999985</v>
      </c>
    </row>
    <row r="1308" spans="1:9" x14ac:dyDescent="0.25">
      <c r="A1308" s="1">
        <v>44709</v>
      </c>
      <c r="B1308" s="10">
        <f>MONTH(ventas[[#This Row],[Fecha]])</f>
        <v>5</v>
      </c>
      <c r="C1308" s="10">
        <f>YEAR(ventas[[#This Row],[Fecha]])</f>
        <v>2022</v>
      </c>
      <c r="D1308" t="s">
        <v>16</v>
      </c>
      <c r="E1308" t="s">
        <v>11</v>
      </c>
      <c r="F1308" t="s">
        <v>17</v>
      </c>
      <c r="G1308" s="7">
        <v>88521.393599999996</v>
      </c>
      <c r="H1308" s="7">
        <v>74596.680000000008</v>
      </c>
      <c r="I1308" s="8">
        <f>ventas[[#This Row],[Ingresos]]-ventas[[#This Row],[Gastos]]</f>
        <v>13924.713599999988</v>
      </c>
    </row>
    <row r="1309" spans="1:9" x14ac:dyDescent="0.25">
      <c r="A1309" s="1">
        <v>44710</v>
      </c>
      <c r="B1309" s="10">
        <f>MONTH(ventas[[#This Row],[Fecha]])</f>
        <v>5</v>
      </c>
      <c r="C1309" s="10">
        <f>YEAR(ventas[[#This Row],[Fecha]])</f>
        <v>2022</v>
      </c>
      <c r="D1309" t="s">
        <v>13</v>
      </c>
      <c r="E1309" t="s">
        <v>11</v>
      </c>
      <c r="F1309" t="s">
        <v>8</v>
      </c>
      <c r="G1309" s="7">
        <v>108560.73150000001</v>
      </c>
      <c r="H1309" s="7">
        <v>81318.900000000009</v>
      </c>
      <c r="I1309" s="8">
        <f>ventas[[#This Row],[Ingresos]]-ventas[[#This Row],[Gastos]]</f>
        <v>27241.8315</v>
      </c>
    </row>
    <row r="1310" spans="1:9" x14ac:dyDescent="0.25">
      <c r="A1310" s="1">
        <v>44710</v>
      </c>
      <c r="B1310" s="10">
        <f>MONTH(ventas[[#This Row],[Fecha]])</f>
        <v>5</v>
      </c>
      <c r="C1310" s="10">
        <f>YEAR(ventas[[#This Row],[Fecha]])</f>
        <v>2022</v>
      </c>
      <c r="D1310" t="s">
        <v>16</v>
      </c>
      <c r="E1310" t="s">
        <v>11</v>
      </c>
      <c r="F1310" t="s">
        <v>12</v>
      </c>
      <c r="G1310" s="7">
        <v>7247.1</v>
      </c>
      <c r="H1310" s="7">
        <v>5950</v>
      </c>
      <c r="I1310" s="8">
        <f>ventas[[#This Row],[Ingresos]]-ventas[[#This Row],[Gastos]]</f>
        <v>1297.1000000000004</v>
      </c>
    </row>
    <row r="1311" spans="1:9" x14ac:dyDescent="0.25">
      <c r="A1311" s="1">
        <v>44711</v>
      </c>
      <c r="B1311" s="10">
        <f>MONTH(ventas[[#This Row],[Fecha]])</f>
        <v>5</v>
      </c>
      <c r="C1311" s="10">
        <f>YEAR(ventas[[#This Row],[Fecha]])</f>
        <v>2022</v>
      </c>
      <c r="D1311" t="s">
        <v>19</v>
      </c>
      <c r="E1311" t="s">
        <v>9</v>
      </c>
      <c r="F1311" t="s">
        <v>8</v>
      </c>
      <c r="G1311" s="7">
        <v>28299.75</v>
      </c>
      <c r="H1311" s="7">
        <v>19450</v>
      </c>
      <c r="I1311" s="8">
        <f>ventas[[#This Row],[Ingresos]]-ventas[[#This Row],[Gastos]]</f>
        <v>8849.75</v>
      </c>
    </row>
    <row r="1312" spans="1:9" x14ac:dyDescent="0.25">
      <c r="A1312" s="1">
        <v>44711</v>
      </c>
      <c r="B1312" s="10">
        <f>MONTH(ventas[[#This Row],[Fecha]])</f>
        <v>5</v>
      </c>
      <c r="C1312" s="10">
        <f>YEAR(ventas[[#This Row],[Fecha]])</f>
        <v>2022</v>
      </c>
      <c r="D1312" t="s">
        <v>19</v>
      </c>
      <c r="E1312" t="s">
        <v>11</v>
      </c>
      <c r="F1312" t="s">
        <v>10</v>
      </c>
      <c r="G1312" s="7">
        <v>1040627.1923076924</v>
      </c>
      <c r="H1312" s="7">
        <v>892579.20000000007</v>
      </c>
      <c r="I1312" s="8">
        <f>ventas[[#This Row],[Ingresos]]-ventas[[#This Row],[Gastos]]</f>
        <v>148047.9923076923</v>
      </c>
    </row>
    <row r="1313" spans="1:9" x14ac:dyDescent="0.25">
      <c r="A1313" s="1">
        <v>44711</v>
      </c>
      <c r="B1313" s="10">
        <f>MONTH(ventas[[#This Row],[Fecha]])</f>
        <v>5</v>
      </c>
      <c r="C1313" s="10">
        <f>YEAR(ventas[[#This Row],[Fecha]])</f>
        <v>2022</v>
      </c>
      <c r="D1313" t="s">
        <v>18</v>
      </c>
      <c r="E1313" t="s">
        <v>7</v>
      </c>
      <c r="F1313" t="s">
        <v>12</v>
      </c>
      <c r="G1313" s="7">
        <v>4539</v>
      </c>
      <c r="H1313" s="7">
        <v>2670</v>
      </c>
      <c r="I1313" s="8">
        <f>ventas[[#This Row],[Ingresos]]-ventas[[#This Row],[Gastos]]</f>
        <v>1869</v>
      </c>
    </row>
    <row r="1314" spans="1:9" x14ac:dyDescent="0.25">
      <c r="A1314" s="1">
        <v>44711</v>
      </c>
      <c r="B1314" s="10">
        <f>MONTH(ventas[[#This Row],[Fecha]])</f>
        <v>5</v>
      </c>
      <c r="C1314" s="10">
        <f>YEAR(ventas[[#This Row],[Fecha]])</f>
        <v>2022</v>
      </c>
      <c r="D1314" t="s">
        <v>18</v>
      </c>
      <c r="E1314" t="s">
        <v>11</v>
      </c>
      <c r="F1314" t="s">
        <v>15</v>
      </c>
      <c r="G1314" s="7">
        <v>655578</v>
      </c>
      <c r="H1314" s="7">
        <v>635250</v>
      </c>
      <c r="I1314" s="8">
        <f>ventas[[#This Row],[Ingresos]]-ventas[[#This Row],[Gastos]]</f>
        <v>20328</v>
      </c>
    </row>
    <row r="1315" spans="1:9" x14ac:dyDescent="0.25">
      <c r="A1315" s="1">
        <v>44712</v>
      </c>
      <c r="B1315" s="10">
        <f>MONTH(ventas[[#This Row],[Fecha]])</f>
        <v>5</v>
      </c>
      <c r="C1315" s="10">
        <f>YEAR(ventas[[#This Row],[Fecha]])</f>
        <v>2022</v>
      </c>
      <c r="D1315" t="s">
        <v>13</v>
      </c>
      <c r="E1315" t="s">
        <v>7</v>
      </c>
      <c r="F1315" t="s">
        <v>8</v>
      </c>
      <c r="G1315" s="7">
        <v>33001.199999999997</v>
      </c>
      <c r="H1315" s="7">
        <v>22000.799999999999</v>
      </c>
      <c r="I1315" s="8">
        <f>ventas[[#This Row],[Ingresos]]-ventas[[#This Row],[Gastos]]</f>
        <v>11000.399999999998</v>
      </c>
    </row>
    <row r="1316" spans="1:9" x14ac:dyDescent="0.25">
      <c r="A1316" s="1">
        <v>44713</v>
      </c>
      <c r="B1316" s="10">
        <f>MONTH(ventas[[#This Row],[Fecha]])</f>
        <v>6</v>
      </c>
      <c r="C1316" s="10">
        <f>YEAR(ventas[[#This Row],[Fecha]])</f>
        <v>2022</v>
      </c>
      <c r="D1316" t="s">
        <v>13</v>
      </c>
      <c r="E1316" t="s">
        <v>14</v>
      </c>
      <c r="F1316" t="s">
        <v>15</v>
      </c>
      <c r="G1316" s="7">
        <v>236215.98</v>
      </c>
      <c r="H1316" s="7">
        <v>198835</v>
      </c>
      <c r="I1316" s="8">
        <f>ventas[[#This Row],[Ingresos]]-ventas[[#This Row],[Gastos]]</f>
        <v>37380.98000000001</v>
      </c>
    </row>
    <row r="1317" spans="1:9" x14ac:dyDescent="0.25">
      <c r="A1317" s="1">
        <v>44714</v>
      </c>
      <c r="B1317" s="10">
        <f>MONTH(ventas[[#This Row],[Fecha]])</f>
        <v>6</v>
      </c>
      <c r="C1317" s="10">
        <f>YEAR(ventas[[#This Row],[Fecha]])</f>
        <v>2022</v>
      </c>
      <c r="D1317" t="s">
        <v>16</v>
      </c>
      <c r="E1317" t="s">
        <v>14</v>
      </c>
      <c r="F1317" t="s">
        <v>8</v>
      </c>
      <c r="G1317" s="7">
        <v>37335</v>
      </c>
      <c r="H1317" s="7">
        <v>26200</v>
      </c>
      <c r="I1317" s="8">
        <f>ventas[[#This Row],[Ingresos]]-ventas[[#This Row],[Gastos]]</f>
        <v>11135</v>
      </c>
    </row>
    <row r="1318" spans="1:9" x14ac:dyDescent="0.25">
      <c r="A1318" s="1">
        <v>44714</v>
      </c>
      <c r="B1318" s="10">
        <f>MONTH(ventas[[#This Row],[Fecha]])</f>
        <v>6</v>
      </c>
      <c r="C1318" s="10">
        <f>YEAR(ventas[[#This Row],[Fecha]])</f>
        <v>2022</v>
      </c>
      <c r="D1318" t="s">
        <v>6</v>
      </c>
      <c r="E1318" t="s">
        <v>7</v>
      </c>
      <c r="F1318" t="s">
        <v>8</v>
      </c>
      <c r="G1318" s="7">
        <v>22484.7</v>
      </c>
      <c r="H1318" s="7">
        <v>17430</v>
      </c>
      <c r="I1318" s="8">
        <f>ventas[[#This Row],[Ingresos]]-ventas[[#This Row],[Gastos]]</f>
        <v>5054.7000000000007</v>
      </c>
    </row>
    <row r="1319" spans="1:9" x14ac:dyDescent="0.25">
      <c r="A1319" s="1">
        <v>44714</v>
      </c>
      <c r="B1319" s="10">
        <f>MONTH(ventas[[#This Row],[Fecha]])</f>
        <v>6</v>
      </c>
      <c r="C1319" s="10">
        <f>YEAR(ventas[[#This Row],[Fecha]])</f>
        <v>2022</v>
      </c>
      <c r="D1319" t="s">
        <v>6</v>
      </c>
      <c r="E1319" t="s">
        <v>14</v>
      </c>
      <c r="F1319" t="s">
        <v>8</v>
      </c>
      <c r="G1319" s="7">
        <v>81080.302500000005</v>
      </c>
      <c r="H1319" s="7">
        <v>62130.5</v>
      </c>
      <c r="I1319" s="8">
        <f>ventas[[#This Row],[Ingresos]]-ventas[[#This Row],[Gastos]]</f>
        <v>18949.802500000005</v>
      </c>
    </row>
    <row r="1320" spans="1:9" x14ac:dyDescent="0.25">
      <c r="A1320" s="1">
        <v>44714</v>
      </c>
      <c r="B1320" s="10">
        <f>MONTH(ventas[[#This Row],[Fecha]])</f>
        <v>6</v>
      </c>
      <c r="C1320" s="10">
        <f>YEAR(ventas[[#This Row],[Fecha]])</f>
        <v>2022</v>
      </c>
      <c r="D1320" t="s">
        <v>18</v>
      </c>
      <c r="E1320" t="s">
        <v>14</v>
      </c>
      <c r="F1320" t="s">
        <v>12</v>
      </c>
      <c r="G1320" s="7">
        <v>53808</v>
      </c>
      <c r="H1320" s="7">
        <v>28320</v>
      </c>
      <c r="I1320" s="8">
        <f>ventas[[#This Row],[Ingresos]]-ventas[[#This Row],[Gastos]]</f>
        <v>25488</v>
      </c>
    </row>
    <row r="1321" spans="1:9" x14ac:dyDescent="0.25">
      <c r="A1321" s="1">
        <v>44714</v>
      </c>
      <c r="B1321" s="10">
        <f>MONTH(ventas[[#This Row],[Fecha]])</f>
        <v>6</v>
      </c>
      <c r="C1321" s="10">
        <f>YEAR(ventas[[#This Row],[Fecha]])</f>
        <v>2022</v>
      </c>
      <c r="D1321" t="s">
        <v>16</v>
      </c>
      <c r="E1321" t="s">
        <v>11</v>
      </c>
      <c r="F1321" t="s">
        <v>15</v>
      </c>
      <c r="G1321" s="7">
        <v>931003.47</v>
      </c>
      <c r="H1321" s="7">
        <v>834232.5</v>
      </c>
      <c r="I1321" s="8">
        <f>ventas[[#This Row],[Ingresos]]-ventas[[#This Row],[Gastos]]</f>
        <v>96770.969999999972</v>
      </c>
    </row>
    <row r="1322" spans="1:9" x14ac:dyDescent="0.25">
      <c r="A1322" s="1">
        <v>44715</v>
      </c>
      <c r="B1322" s="10">
        <f>MONTH(ventas[[#This Row],[Fecha]])</f>
        <v>6</v>
      </c>
      <c r="C1322" s="10">
        <f>YEAR(ventas[[#This Row],[Fecha]])</f>
        <v>2022</v>
      </c>
      <c r="D1322" t="s">
        <v>6</v>
      </c>
      <c r="E1322" t="s">
        <v>11</v>
      </c>
      <c r="F1322" t="s">
        <v>17</v>
      </c>
      <c r="G1322" s="7">
        <v>20687.16</v>
      </c>
      <c r="H1322" s="7">
        <v>17433</v>
      </c>
      <c r="I1322" s="8">
        <f>ventas[[#This Row],[Ingresos]]-ventas[[#This Row],[Gastos]]</f>
        <v>3254.16</v>
      </c>
    </row>
    <row r="1323" spans="1:9" x14ac:dyDescent="0.25">
      <c r="A1323" s="1">
        <v>44716</v>
      </c>
      <c r="B1323" s="10">
        <f>MONTH(ventas[[#This Row],[Fecha]])</f>
        <v>6</v>
      </c>
      <c r="C1323" s="10">
        <f>YEAR(ventas[[#This Row],[Fecha]])</f>
        <v>2022</v>
      </c>
      <c r="D1323" t="s">
        <v>6</v>
      </c>
      <c r="E1323" t="s">
        <v>11</v>
      </c>
      <c r="F1323" t="s">
        <v>12</v>
      </c>
      <c r="G1323" s="7">
        <v>281053.5</v>
      </c>
      <c r="H1323" s="7">
        <v>239980</v>
      </c>
      <c r="I1323" s="8">
        <f>ventas[[#This Row],[Ingresos]]-ventas[[#This Row],[Gastos]]</f>
        <v>41073.5</v>
      </c>
    </row>
    <row r="1324" spans="1:9" x14ac:dyDescent="0.25">
      <c r="A1324" s="1">
        <v>44717</v>
      </c>
      <c r="B1324" s="10">
        <f>MONTH(ventas[[#This Row],[Fecha]])</f>
        <v>6</v>
      </c>
      <c r="C1324" s="10">
        <f>YEAR(ventas[[#This Row],[Fecha]])</f>
        <v>2022</v>
      </c>
      <c r="D1324" t="s">
        <v>6</v>
      </c>
      <c r="E1324" t="s">
        <v>14</v>
      </c>
      <c r="F1324" t="s">
        <v>12</v>
      </c>
      <c r="G1324" s="7">
        <v>597408</v>
      </c>
      <c r="H1324" s="7">
        <v>462280</v>
      </c>
      <c r="I1324" s="8">
        <f>ventas[[#This Row],[Ingresos]]-ventas[[#This Row],[Gastos]]</f>
        <v>135128</v>
      </c>
    </row>
    <row r="1325" spans="1:9" x14ac:dyDescent="0.25">
      <c r="A1325" s="1">
        <v>44717</v>
      </c>
      <c r="B1325" s="10">
        <f>MONTH(ventas[[#This Row],[Fecha]])</f>
        <v>6</v>
      </c>
      <c r="C1325" s="10">
        <f>YEAR(ventas[[#This Row],[Fecha]])</f>
        <v>2022</v>
      </c>
      <c r="D1325" t="s">
        <v>13</v>
      </c>
      <c r="E1325" t="s">
        <v>14</v>
      </c>
      <c r="F1325" t="s">
        <v>12</v>
      </c>
      <c r="G1325" s="7">
        <v>301027.86</v>
      </c>
      <c r="H1325" s="7">
        <v>230536.80000000002</v>
      </c>
      <c r="I1325" s="8">
        <f>ventas[[#This Row],[Ingresos]]-ventas[[#This Row],[Gastos]]</f>
        <v>70491.059999999969</v>
      </c>
    </row>
    <row r="1326" spans="1:9" x14ac:dyDescent="0.25">
      <c r="A1326" s="1">
        <v>44719</v>
      </c>
      <c r="B1326" s="10">
        <f>MONTH(ventas[[#This Row],[Fecha]])</f>
        <v>6</v>
      </c>
      <c r="C1326" s="10">
        <f>YEAR(ventas[[#This Row],[Fecha]])</f>
        <v>2022</v>
      </c>
      <c r="D1326" t="s">
        <v>18</v>
      </c>
      <c r="E1326" t="s">
        <v>7</v>
      </c>
      <c r="F1326" t="s">
        <v>10</v>
      </c>
      <c r="G1326" s="7">
        <v>367106.25</v>
      </c>
      <c r="H1326" s="7">
        <v>335640</v>
      </c>
      <c r="I1326" s="8">
        <f>ventas[[#This Row],[Ingresos]]-ventas[[#This Row],[Gastos]]</f>
        <v>31466.25</v>
      </c>
    </row>
    <row r="1327" spans="1:9" x14ac:dyDescent="0.25">
      <c r="A1327" s="1">
        <v>44719</v>
      </c>
      <c r="B1327" s="10">
        <f>MONTH(ventas[[#This Row],[Fecha]])</f>
        <v>6</v>
      </c>
      <c r="C1327" s="10">
        <f>YEAR(ventas[[#This Row],[Fecha]])</f>
        <v>2022</v>
      </c>
      <c r="D1327" t="s">
        <v>16</v>
      </c>
      <c r="E1327" t="s">
        <v>9</v>
      </c>
      <c r="F1327" t="s">
        <v>15</v>
      </c>
      <c r="G1327" s="7">
        <v>344322</v>
      </c>
      <c r="H1327" s="7">
        <v>305250</v>
      </c>
      <c r="I1327" s="8">
        <f>ventas[[#This Row],[Ingresos]]-ventas[[#This Row],[Gastos]]</f>
        <v>39072</v>
      </c>
    </row>
    <row r="1328" spans="1:9" x14ac:dyDescent="0.25">
      <c r="A1328" s="1">
        <v>44720</v>
      </c>
      <c r="B1328" s="10">
        <f>MONTH(ventas[[#This Row],[Fecha]])</f>
        <v>6</v>
      </c>
      <c r="C1328" s="10">
        <f>YEAR(ventas[[#This Row],[Fecha]])</f>
        <v>2022</v>
      </c>
      <c r="D1328" t="s">
        <v>19</v>
      </c>
      <c r="E1328" t="s">
        <v>7</v>
      </c>
      <c r="F1328" t="s">
        <v>12</v>
      </c>
      <c r="G1328" s="7">
        <v>1282854.3</v>
      </c>
      <c r="H1328" s="7">
        <v>972426</v>
      </c>
      <c r="I1328" s="8">
        <f>ventas[[#This Row],[Ingresos]]-ventas[[#This Row],[Gastos]]</f>
        <v>310428.30000000005</v>
      </c>
    </row>
    <row r="1329" spans="1:9" x14ac:dyDescent="0.25">
      <c r="A1329" s="1">
        <v>44720</v>
      </c>
      <c r="B1329" s="10">
        <f>MONTH(ventas[[#This Row],[Fecha]])</f>
        <v>6</v>
      </c>
      <c r="C1329" s="10">
        <f>YEAR(ventas[[#This Row],[Fecha]])</f>
        <v>2022</v>
      </c>
      <c r="D1329" t="s">
        <v>13</v>
      </c>
      <c r="E1329" t="s">
        <v>9</v>
      </c>
      <c r="F1329" t="s">
        <v>12</v>
      </c>
      <c r="G1329" s="7">
        <v>61969.907999999996</v>
      </c>
      <c r="H1329" s="7">
        <v>34049.4</v>
      </c>
      <c r="I1329" s="8">
        <f>ventas[[#This Row],[Ingresos]]-ventas[[#This Row],[Gastos]]</f>
        <v>27920.507999999994</v>
      </c>
    </row>
    <row r="1330" spans="1:9" x14ac:dyDescent="0.25">
      <c r="A1330" s="1">
        <v>44721</v>
      </c>
      <c r="B1330" s="10">
        <f>MONTH(ventas[[#This Row],[Fecha]])</f>
        <v>6</v>
      </c>
      <c r="C1330" s="10">
        <f>YEAR(ventas[[#This Row],[Fecha]])</f>
        <v>2022</v>
      </c>
      <c r="D1330" t="s">
        <v>19</v>
      </c>
      <c r="E1330" t="s">
        <v>14</v>
      </c>
      <c r="F1330" t="s">
        <v>12</v>
      </c>
      <c r="G1330" s="7">
        <v>27968</v>
      </c>
      <c r="H1330" s="7">
        <v>15200</v>
      </c>
      <c r="I1330" s="8">
        <f>ventas[[#This Row],[Ingresos]]-ventas[[#This Row],[Gastos]]</f>
        <v>12768</v>
      </c>
    </row>
    <row r="1331" spans="1:9" x14ac:dyDescent="0.25">
      <c r="A1331" s="1">
        <v>44723</v>
      </c>
      <c r="B1331" s="10">
        <f>MONTH(ventas[[#This Row],[Fecha]])</f>
        <v>6</v>
      </c>
      <c r="C1331" s="10">
        <f>YEAR(ventas[[#This Row],[Fecha]])</f>
        <v>2022</v>
      </c>
      <c r="D1331" t="s">
        <v>19</v>
      </c>
      <c r="E1331" t="s">
        <v>11</v>
      </c>
      <c r="F1331" t="s">
        <v>12</v>
      </c>
      <c r="G1331" s="7">
        <v>8107.96</v>
      </c>
      <c r="H1331" s="7">
        <v>6295</v>
      </c>
      <c r="I1331" s="8">
        <f>ventas[[#This Row],[Ingresos]]-ventas[[#This Row],[Gastos]]</f>
        <v>1812.96</v>
      </c>
    </row>
    <row r="1332" spans="1:9" x14ac:dyDescent="0.25">
      <c r="A1332" s="1">
        <v>44723</v>
      </c>
      <c r="B1332" s="10">
        <f>MONTH(ventas[[#This Row],[Fecha]])</f>
        <v>6</v>
      </c>
      <c r="C1332" s="10">
        <f>YEAR(ventas[[#This Row],[Fecha]])</f>
        <v>2022</v>
      </c>
      <c r="D1332" t="s">
        <v>16</v>
      </c>
      <c r="E1332" t="s">
        <v>11</v>
      </c>
      <c r="F1332" t="s">
        <v>12</v>
      </c>
      <c r="G1332" s="7">
        <v>22954.390200000002</v>
      </c>
      <c r="H1332" s="7">
        <v>17630.100000000002</v>
      </c>
      <c r="I1332" s="8">
        <f>ventas[[#This Row],[Ingresos]]-ventas[[#This Row],[Gastos]]</f>
        <v>5324.2901999999995</v>
      </c>
    </row>
    <row r="1333" spans="1:9" x14ac:dyDescent="0.25">
      <c r="A1333" s="1">
        <v>44724</v>
      </c>
      <c r="B1333" s="10">
        <f>MONTH(ventas[[#This Row],[Fecha]])</f>
        <v>6</v>
      </c>
      <c r="C1333" s="10">
        <f>YEAR(ventas[[#This Row],[Fecha]])</f>
        <v>2022</v>
      </c>
      <c r="D1333" t="s">
        <v>13</v>
      </c>
      <c r="E1333" t="s">
        <v>7</v>
      </c>
      <c r="F1333" t="s">
        <v>8</v>
      </c>
      <c r="G1333" s="7">
        <v>3344.25</v>
      </c>
      <c r="H1333" s="7">
        <v>2450</v>
      </c>
      <c r="I1333" s="8">
        <f>ventas[[#This Row],[Ingresos]]-ventas[[#This Row],[Gastos]]</f>
        <v>894.25</v>
      </c>
    </row>
    <row r="1334" spans="1:9" x14ac:dyDescent="0.25">
      <c r="A1334" s="1">
        <v>44724</v>
      </c>
      <c r="B1334" s="10">
        <f>MONTH(ventas[[#This Row],[Fecha]])</f>
        <v>6</v>
      </c>
      <c r="C1334" s="10">
        <f>YEAR(ventas[[#This Row],[Fecha]])</f>
        <v>2022</v>
      </c>
      <c r="D1334" t="s">
        <v>13</v>
      </c>
      <c r="E1334" t="s">
        <v>7</v>
      </c>
      <c r="F1334" t="s">
        <v>17</v>
      </c>
      <c r="G1334" s="7">
        <v>12747.84</v>
      </c>
      <c r="H1334" s="7">
        <v>9756</v>
      </c>
      <c r="I1334" s="8">
        <f>ventas[[#This Row],[Ingresos]]-ventas[[#This Row],[Gastos]]</f>
        <v>2991.84</v>
      </c>
    </row>
    <row r="1335" spans="1:9" x14ac:dyDescent="0.25">
      <c r="A1335" s="1">
        <v>44725</v>
      </c>
      <c r="B1335" s="10">
        <f>MONTH(ventas[[#This Row],[Fecha]])</f>
        <v>6</v>
      </c>
      <c r="C1335" s="10">
        <f>YEAR(ventas[[#This Row],[Fecha]])</f>
        <v>2022</v>
      </c>
      <c r="D1335" t="s">
        <v>18</v>
      </c>
      <c r="E1335" t="s">
        <v>14</v>
      </c>
      <c r="F1335" t="s">
        <v>8</v>
      </c>
      <c r="G1335" s="7">
        <v>159019.08749999999</v>
      </c>
      <c r="H1335" s="7">
        <v>116497.5</v>
      </c>
      <c r="I1335" s="8">
        <f>ventas[[#This Row],[Ingresos]]-ventas[[#This Row],[Gastos]]</f>
        <v>42521.587499999994</v>
      </c>
    </row>
    <row r="1336" spans="1:9" x14ac:dyDescent="0.25">
      <c r="A1336" s="1">
        <v>44725</v>
      </c>
      <c r="B1336" s="10">
        <f>MONTH(ventas[[#This Row],[Fecha]])</f>
        <v>6</v>
      </c>
      <c r="C1336" s="10">
        <f>YEAR(ventas[[#This Row],[Fecha]])</f>
        <v>2022</v>
      </c>
      <c r="D1336" t="s">
        <v>13</v>
      </c>
      <c r="E1336" t="s">
        <v>7</v>
      </c>
      <c r="F1336" t="s">
        <v>15</v>
      </c>
      <c r="G1336" s="7">
        <v>766413</v>
      </c>
      <c r="H1336" s="7">
        <v>686750</v>
      </c>
      <c r="I1336" s="8">
        <f>ventas[[#This Row],[Ingresos]]-ventas[[#This Row],[Gastos]]</f>
        <v>79663</v>
      </c>
    </row>
    <row r="1337" spans="1:9" x14ac:dyDescent="0.25">
      <c r="A1337" s="1">
        <v>44725</v>
      </c>
      <c r="B1337" s="10">
        <f>MONTH(ventas[[#This Row],[Fecha]])</f>
        <v>6</v>
      </c>
      <c r="C1337" s="10">
        <f>YEAR(ventas[[#This Row],[Fecha]])</f>
        <v>2022</v>
      </c>
      <c r="D1337" t="s">
        <v>16</v>
      </c>
      <c r="E1337" t="s">
        <v>11</v>
      </c>
      <c r="F1337" t="s">
        <v>17</v>
      </c>
      <c r="G1337" s="7">
        <v>25542</v>
      </c>
      <c r="H1337" s="7">
        <v>22275</v>
      </c>
      <c r="I1337" s="8">
        <f>ventas[[#This Row],[Ingresos]]-ventas[[#This Row],[Gastos]]</f>
        <v>3267</v>
      </c>
    </row>
    <row r="1338" spans="1:9" x14ac:dyDescent="0.25">
      <c r="A1338" s="1">
        <v>44726</v>
      </c>
      <c r="B1338" s="10">
        <f>MONTH(ventas[[#This Row],[Fecha]])</f>
        <v>6</v>
      </c>
      <c r="C1338" s="10">
        <f>YEAR(ventas[[#This Row],[Fecha]])</f>
        <v>2022</v>
      </c>
      <c r="D1338" t="s">
        <v>13</v>
      </c>
      <c r="E1338" t="s">
        <v>20</v>
      </c>
      <c r="F1338" t="s">
        <v>12</v>
      </c>
      <c r="G1338" s="7">
        <v>322420</v>
      </c>
      <c r="H1338" s="7">
        <v>254800</v>
      </c>
      <c r="I1338" s="8">
        <f>ventas[[#This Row],[Ingresos]]-ventas[[#This Row],[Gastos]]</f>
        <v>67620</v>
      </c>
    </row>
    <row r="1339" spans="1:9" x14ac:dyDescent="0.25">
      <c r="A1339" s="1">
        <v>44727</v>
      </c>
      <c r="B1339" s="10">
        <f>MONTH(ventas[[#This Row],[Fecha]])</f>
        <v>6</v>
      </c>
      <c r="C1339" s="10">
        <f>YEAR(ventas[[#This Row],[Fecha]])</f>
        <v>2022</v>
      </c>
      <c r="D1339" t="s">
        <v>6</v>
      </c>
      <c r="E1339" t="s">
        <v>7</v>
      </c>
      <c r="F1339" t="s">
        <v>12</v>
      </c>
      <c r="G1339" s="7">
        <v>42613.2</v>
      </c>
      <c r="H1339" s="7">
        <v>23940</v>
      </c>
      <c r="I1339" s="8">
        <f>ventas[[#This Row],[Ingresos]]-ventas[[#This Row],[Gastos]]</f>
        <v>18673.199999999997</v>
      </c>
    </row>
    <row r="1340" spans="1:9" x14ac:dyDescent="0.25">
      <c r="A1340" s="1">
        <v>44727</v>
      </c>
      <c r="B1340" s="10">
        <f>MONTH(ventas[[#This Row],[Fecha]])</f>
        <v>6</v>
      </c>
      <c r="C1340" s="10">
        <f>YEAR(ventas[[#This Row],[Fecha]])</f>
        <v>2022</v>
      </c>
      <c r="D1340" t="s">
        <v>16</v>
      </c>
      <c r="E1340" t="s">
        <v>20</v>
      </c>
      <c r="F1340" t="s">
        <v>12</v>
      </c>
      <c r="G1340" s="7">
        <v>21076.44</v>
      </c>
      <c r="H1340" s="7">
        <v>17107.5</v>
      </c>
      <c r="I1340" s="8">
        <f>ventas[[#This Row],[Ingresos]]-ventas[[#This Row],[Gastos]]</f>
        <v>3968.9399999999987</v>
      </c>
    </row>
    <row r="1341" spans="1:9" x14ac:dyDescent="0.25">
      <c r="A1341" s="1">
        <v>44727</v>
      </c>
      <c r="B1341" s="10">
        <f>MONTH(ventas[[#This Row],[Fecha]])</f>
        <v>6</v>
      </c>
      <c r="C1341" s="10">
        <f>YEAR(ventas[[#This Row],[Fecha]])</f>
        <v>2022</v>
      </c>
      <c r="D1341" t="s">
        <v>18</v>
      </c>
      <c r="E1341" t="s">
        <v>20</v>
      </c>
      <c r="F1341" t="s">
        <v>15</v>
      </c>
      <c r="G1341" s="7">
        <v>805194</v>
      </c>
      <c r="H1341" s="7">
        <v>745550</v>
      </c>
      <c r="I1341" s="8">
        <f>ventas[[#This Row],[Ingresos]]-ventas[[#This Row],[Gastos]]</f>
        <v>59644</v>
      </c>
    </row>
    <row r="1342" spans="1:9" x14ac:dyDescent="0.25">
      <c r="A1342" s="1">
        <v>44728</v>
      </c>
      <c r="B1342" s="10">
        <f>MONTH(ventas[[#This Row],[Fecha]])</f>
        <v>6</v>
      </c>
      <c r="C1342" s="10">
        <f>YEAR(ventas[[#This Row],[Fecha]])</f>
        <v>2022</v>
      </c>
      <c r="D1342" t="s">
        <v>16</v>
      </c>
      <c r="E1342" t="s">
        <v>20</v>
      </c>
      <c r="F1342" t="s">
        <v>8</v>
      </c>
      <c r="G1342" s="7">
        <v>27972</v>
      </c>
      <c r="H1342" s="7">
        <v>20720</v>
      </c>
      <c r="I1342" s="8">
        <f>ventas[[#This Row],[Ingresos]]-ventas[[#This Row],[Gastos]]</f>
        <v>7252</v>
      </c>
    </row>
    <row r="1343" spans="1:9" x14ac:dyDescent="0.25">
      <c r="A1343" s="1">
        <v>44729</v>
      </c>
      <c r="B1343" s="10">
        <f>MONTH(ventas[[#This Row],[Fecha]])</f>
        <v>6</v>
      </c>
      <c r="C1343" s="10">
        <f>YEAR(ventas[[#This Row],[Fecha]])</f>
        <v>2022</v>
      </c>
      <c r="D1343" t="s">
        <v>16</v>
      </c>
      <c r="E1343" t="s">
        <v>20</v>
      </c>
      <c r="F1343" t="s">
        <v>12</v>
      </c>
      <c r="G1343" s="7">
        <v>530621</v>
      </c>
      <c r="H1343" s="7">
        <v>433160</v>
      </c>
      <c r="I1343" s="8">
        <f>ventas[[#This Row],[Ingresos]]-ventas[[#This Row],[Gastos]]</f>
        <v>97461</v>
      </c>
    </row>
    <row r="1344" spans="1:9" x14ac:dyDescent="0.25">
      <c r="A1344" s="1">
        <v>44730</v>
      </c>
      <c r="B1344" s="10">
        <f>MONTH(ventas[[#This Row],[Fecha]])</f>
        <v>6</v>
      </c>
      <c r="C1344" s="10">
        <f>YEAR(ventas[[#This Row],[Fecha]])</f>
        <v>2022</v>
      </c>
      <c r="D1344" t="s">
        <v>13</v>
      </c>
      <c r="E1344" t="s">
        <v>20</v>
      </c>
      <c r="F1344" t="s">
        <v>17</v>
      </c>
      <c r="G1344" s="7">
        <v>5961.24</v>
      </c>
      <c r="H1344" s="7">
        <v>5139</v>
      </c>
      <c r="I1344" s="8">
        <f>ventas[[#This Row],[Ingresos]]-ventas[[#This Row],[Gastos]]</f>
        <v>822.23999999999978</v>
      </c>
    </row>
    <row r="1345" spans="1:9" x14ac:dyDescent="0.25">
      <c r="A1345" s="1">
        <v>44731</v>
      </c>
      <c r="B1345" s="10">
        <f>MONTH(ventas[[#This Row],[Fecha]])</f>
        <v>6</v>
      </c>
      <c r="C1345" s="10">
        <f>YEAR(ventas[[#This Row],[Fecha]])</f>
        <v>2022</v>
      </c>
      <c r="D1345" t="s">
        <v>19</v>
      </c>
      <c r="E1345" t="s">
        <v>20</v>
      </c>
      <c r="F1345" t="s">
        <v>8</v>
      </c>
      <c r="G1345" s="7">
        <v>19517.7</v>
      </c>
      <c r="H1345" s="7">
        <v>15130</v>
      </c>
      <c r="I1345" s="8">
        <f>ventas[[#This Row],[Ingresos]]-ventas[[#This Row],[Gastos]]</f>
        <v>4387.7000000000007</v>
      </c>
    </row>
    <row r="1346" spans="1:9" x14ac:dyDescent="0.25">
      <c r="A1346" s="1">
        <v>44732</v>
      </c>
      <c r="B1346" s="10">
        <f>MONTH(ventas[[#This Row],[Fecha]])</f>
        <v>6</v>
      </c>
      <c r="C1346" s="10">
        <f>YEAR(ventas[[#This Row],[Fecha]])</f>
        <v>2022</v>
      </c>
      <c r="D1346" t="s">
        <v>16</v>
      </c>
      <c r="E1346" t="s">
        <v>7</v>
      </c>
      <c r="F1346" t="s">
        <v>12</v>
      </c>
      <c r="G1346" s="7">
        <v>100989.50400000003</v>
      </c>
      <c r="H1346" s="7">
        <v>51004.800000000003</v>
      </c>
      <c r="I1346" s="8">
        <f>ventas[[#This Row],[Ingresos]]-ventas[[#This Row],[Gastos]]</f>
        <v>49984.704000000027</v>
      </c>
    </row>
    <row r="1347" spans="1:9" x14ac:dyDescent="0.25">
      <c r="A1347" s="1">
        <v>44732</v>
      </c>
      <c r="B1347" s="10">
        <f>MONTH(ventas[[#This Row],[Fecha]])</f>
        <v>6</v>
      </c>
      <c r="C1347" s="10">
        <f>YEAR(ventas[[#This Row],[Fecha]])</f>
        <v>2022</v>
      </c>
      <c r="D1347" t="s">
        <v>13</v>
      </c>
      <c r="E1347" t="s">
        <v>11</v>
      </c>
      <c r="F1347" t="s">
        <v>17</v>
      </c>
      <c r="G1347" s="7">
        <v>8113.32</v>
      </c>
      <c r="H1347" s="7">
        <v>6543</v>
      </c>
      <c r="I1347" s="8">
        <f>ventas[[#This Row],[Ingresos]]-ventas[[#This Row],[Gastos]]</f>
        <v>1570.3199999999997</v>
      </c>
    </row>
    <row r="1348" spans="1:9" x14ac:dyDescent="0.25">
      <c r="A1348" s="1">
        <v>44733</v>
      </c>
      <c r="B1348" s="10">
        <f>MONTH(ventas[[#This Row],[Fecha]])</f>
        <v>6</v>
      </c>
      <c r="C1348" s="10">
        <f>YEAR(ventas[[#This Row],[Fecha]])</f>
        <v>2022</v>
      </c>
      <c r="D1348" t="s">
        <v>19</v>
      </c>
      <c r="E1348" t="s">
        <v>14</v>
      </c>
      <c r="F1348" t="s">
        <v>12</v>
      </c>
      <c r="G1348" s="7">
        <v>691012</v>
      </c>
      <c r="H1348" s="7">
        <v>557960</v>
      </c>
      <c r="I1348" s="8">
        <f>ventas[[#This Row],[Ingresos]]-ventas[[#This Row],[Gastos]]</f>
        <v>133052</v>
      </c>
    </row>
    <row r="1349" spans="1:9" x14ac:dyDescent="0.25">
      <c r="A1349" s="1">
        <v>44733</v>
      </c>
      <c r="B1349" s="10">
        <f>MONTH(ventas[[#This Row],[Fecha]])</f>
        <v>6</v>
      </c>
      <c r="C1349" s="10">
        <f>YEAR(ventas[[#This Row],[Fecha]])</f>
        <v>2022</v>
      </c>
      <c r="D1349" t="s">
        <v>13</v>
      </c>
      <c r="E1349" t="s">
        <v>9</v>
      </c>
      <c r="F1349" t="s">
        <v>12</v>
      </c>
      <c r="G1349" s="7">
        <v>30184</v>
      </c>
      <c r="H1349" s="7">
        <v>17150</v>
      </c>
      <c r="I1349" s="8">
        <f>ventas[[#This Row],[Ingresos]]-ventas[[#This Row],[Gastos]]</f>
        <v>13034</v>
      </c>
    </row>
    <row r="1350" spans="1:9" x14ac:dyDescent="0.25">
      <c r="A1350" s="1">
        <v>44734</v>
      </c>
      <c r="B1350" s="10">
        <f>MONTH(ventas[[#This Row],[Fecha]])</f>
        <v>6</v>
      </c>
      <c r="C1350" s="10">
        <f>YEAR(ventas[[#This Row],[Fecha]])</f>
        <v>2022</v>
      </c>
      <c r="D1350" t="s">
        <v>6</v>
      </c>
      <c r="E1350" t="s">
        <v>11</v>
      </c>
      <c r="F1350" t="s">
        <v>12</v>
      </c>
      <c r="G1350" s="7">
        <v>775789</v>
      </c>
      <c r="H1350" s="7">
        <v>606632</v>
      </c>
      <c r="I1350" s="8">
        <f>ventas[[#This Row],[Ingresos]]-ventas[[#This Row],[Gastos]]</f>
        <v>169157</v>
      </c>
    </row>
    <row r="1351" spans="1:9" x14ac:dyDescent="0.25">
      <c r="A1351" s="1">
        <v>44735</v>
      </c>
      <c r="B1351" s="10">
        <f>MONTH(ventas[[#This Row],[Fecha]])</f>
        <v>6</v>
      </c>
      <c r="C1351" s="10">
        <f>YEAR(ventas[[#This Row],[Fecha]])</f>
        <v>2022</v>
      </c>
      <c r="D1351" t="s">
        <v>6</v>
      </c>
      <c r="E1351" t="s">
        <v>20</v>
      </c>
      <c r="F1351" t="s">
        <v>10</v>
      </c>
      <c r="G1351" s="7">
        <v>559322.98557692312</v>
      </c>
      <c r="H1351" s="7">
        <v>479749.2</v>
      </c>
      <c r="I1351" s="8">
        <f>ventas[[#This Row],[Ingresos]]-ventas[[#This Row],[Gastos]]</f>
        <v>79573.78557692311</v>
      </c>
    </row>
    <row r="1352" spans="1:9" x14ac:dyDescent="0.25">
      <c r="A1352" s="1">
        <v>44735</v>
      </c>
      <c r="B1352" s="10">
        <f>MONTH(ventas[[#This Row],[Fecha]])</f>
        <v>6</v>
      </c>
      <c r="C1352" s="10">
        <f>YEAR(ventas[[#This Row],[Fecha]])</f>
        <v>2022</v>
      </c>
      <c r="D1352" t="s">
        <v>13</v>
      </c>
      <c r="E1352" t="s">
        <v>11</v>
      </c>
      <c r="F1352" t="s">
        <v>12</v>
      </c>
      <c r="G1352" s="7">
        <v>14732.676000000001</v>
      </c>
      <c r="H1352" s="7">
        <v>12380.4</v>
      </c>
      <c r="I1352" s="8">
        <f>ventas[[#This Row],[Ingresos]]-ventas[[#This Row],[Gastos]]</f>
        <v>2352.2760000000017</v>
      </c>
    </row>
    <row r="1353" spans="1:9" x14ac:dyDescent="0.25">
      <c r="A1353" s="1">
        <v>44736</v>
      </c>
      <c r="B1353" s="10">
        <f>MONTH(ventas[[#This Row],[Fecha]])</f>
        <v>6</v>
      </c>
      <c r="C1353" s="10">
        <f>YEAR(ventas[[#This Row],[Fecha]])</f>
        <v>2022</v>
      </c>
      <c r="D1353" t="s">
        <v>13</v>
      </c>
      <c r="E1353" t="s">
        <v>14</v>
      </c>
      <c r="F1353" t="s">
        <v>10</v>
      </c>
      <c r="G1353" s="7">
        <v>148707.69230769231</v>
      </c>
      <c r="H1353" s="7">
        <v>128880</v>
      </c>
      <c r="I1353" s="8">
        <f>ventas[[#This Row],[Ingresos]]-ventas[[#This Row],[Gastos]]</f>
        <v>19827.692307692312</v>
      </c>
    </row>
    <row r="1354" spans="1:9" x14ac:dyDescent="0.25">
      <c r="A1354" s="1">
        <v>44736</v>
      </c>
      <c r="B1354" s="10">
        <f>MONTH(ventas[[#This Row],[Fecha]])</f>
        <v>6</v>
      </c>
      <c r="C1354" s="10">
        <f>YEAR(ventas[[#This Row],[Fecha]])</f>
        <v>2022</v>
      </c>
      <c r="D1354" t="s">
        <v>16</v>
      </c>
      <c r="E1354" t="s">
        <v>11</v>
      </c>
      <c r="F1354" t="s">
        <v>12</v>
      </c>
      <c r="G1354" s="7">
        <v>7247.1</v>
      </c>
      <c r="H1354" s="7">
        <v>5950</v>
      </c>
      <c r="I1354" s="8">
        <f>ventas[[#This Row],[Ingresos]]-ventas[[#This Row],[Gastos]]</f>
        <v>1297.1000000000004</v>
      </c>
    </row>
    <row r="1355" spans="1:9" x14ac:dyDescent="0.25">
      <c r="A1355" s="1">
        <v>44737</v>
      </c>
      <c r="B1355" s="10">
        <f>MONTH(ventas[[#This Row],[Fecha]])</f>
        <v>6</v>
      </c>
      <c r="C1355" s="10">
        <f>YEAR(ventas[[#This Row],[Fecha]])</f>
        <v>2022</v>
      </c>
      <c r="D1355" t="s">
        <v>13</v>
      </c>
      <c r="E1355" t="s">
        <v>7</v>
      </c>
      <c r="F1355" t="s">
        <v>12</v>
      </c>
      <c r="G1355" s="7">
        <v>36702</v>
      </c>
      <c r="H1355" s="7">
        <v>20390</v>
      </c>
      <c r="I1355" s="8">
        <f>ventas[[#This Row],[Ingresos]]-ventas[[#This Row],[Gastos]]</f>
        <v>16312</v>
      </c>
    </row>
    <row r="1356" spans="1:9" x14ac:dyDescent="0.25">
      <c r="A1356" s="1">
        <v>44737</v>
      </c>
      <c r="B1356" s="10">
        <f>MONTH(ventas[[#This Row],[Fecha]])</f>
        <v>6</v>
      </c>
      <c r="C1356" s="10">
        <f>YEAR(ventas[[#This Row],[Fecha]])</f>
        <v>2022</v>
      </c>
      <c r="D1356" t="s">
        <v>13</v>
      </c>
      <c r="E1356" t="s">
        <v>20</v>
      </c>
      <c r="F1356" t="s">
        <v>12</v>
      </c>
      <c r="G1356" s="7">
        <v>583580.20000000007</v>
      </c>
      <c r="H1356" s="7">
        <v>461188</v>
      </c>
      <c r="I1356" s="8">
        <f>ventas[[#This Row],[Ingresos]]-ventas[[#This Row],[Gastos]]</f>
        <v>122392.20000000007</v>
      </c>
    </row>
    <row r="1357" spans="1:9" x14ac:dyDescent="0.25">
      <c r="A1357" s="1">
        <v>44738</v>
      </c>
      <c r="B1357" s="10">
        <f>MONTH(ventas[[#This Row],[Fecha]])</f>
        <v>6</v>
      </c>
      <c r="C1357" s="10">
        <f>YEAR(ventas[[#This Row],[Fecha]])</f>
        <v>2022</v>
      </c>
      <c r="D1357" t="s">
        <v>19</v>
      </c>
      <c r="E1357" t="s">
        <v>14</v>
      </c>
      <c r="F1357" t="s">
        <v>12</v>
      </c>
      <c r="G1357" s="7">
        <v>43643</v>
      </c>
      <c r="H1357" s="7">
        <v>22970</v>
      </c>
      <c r="I1357" s="8">
        <f>ventas[[#This Row],[Ingresos]]-ventas[[#This Row],[Gastos]]</f>
        <v>20673</v>
      </c>
    </row>
    <row r="1358" spans="1:9" x14ac:dyDescent="0.25">
      <c r="A1358" s="1">
        <v>44738</v>
      </c>
      <c r="B1358" s="10">
        <f>MONTH(ventas[[#This Row],[Fecha]])</f>
        <v>6</v>
      </c>
      <c r="C1358" s="10">
        <f>YEAR(ventas[[#This Row],[Fecha]])</f>
        <v>2022</v>
      </c>
      <c r="D1358" t="s">
        <v>13</v>
      </c>
      <c r="E1358" t="s">
        <v>9</v>
      </c>
      <c r="F1358" t="s">
        <v>12</v>
      </c>
      <c r="G1358" s="7">
        <v>102625.60000000001</v>
      </c>
      <c r="H1358" s="7">
        <v>58310</v>
      </c>
      <c r="I1358" s="8">
        <f>ventas[[#This Row],[Ingresos]]-ventas[[#This Row],[Gastos]]</f>
        <v>44315.600000000006</v>
      </c>
    </row>
    <row r="1359" spans="1:9" x14ac:dyDescent="0.25">
      <c r="A1359" s="1">
        <v>44742</v>
      </c>
      <c r="B1359" s="10">
        <f>MONTH(ventas[[#This Row],[Fecha]])</f>
        <v>6</v>
      </c>
      <c r="C1359" s="10">
        <f>YEAR(ventas[[#This Row],[Fecha]])</f>
        <v>2022</v>
      </c>
      <c r="D1359" t="s">
        <v>13</v>
      </c>
      <c r="E1359" t="s">
        <v>14</v>
      </c>
      <c r="F1359" t="s">
        <v>10</v>
      </c>
      <c r="G1359" s="7">
        <v>44264.423076923078</v>
      </c>
      <c r="H1359" s="7">
        <v>40920</v>
      </c>
      <c r="I1359" s="8">
        <f>ventas[[#This Row],[Ingresos]]-ventas[[#This Row],[Gastos]]</f>
        <v>3344.423076923078</v>
      </c>
    </row>
    <row r="1360" spans="1:9" x14ac:dyDescent="0.25">
      <c r="A1360" s="1">
        <v>44744</v>
      </c>
      <c r="B1360" s="10">
        <f>MONTH(ventas[[#This Row],[Fecha]])</f>
        <v>7</v>
      </c>
      <c r="C1360" s="10">
        <f>YEAR(ventas[[#This Row],[Fecha]])</f>
        <v>2022</v>
      </c>
      <c r="D1360" t="s">
        <v>19</v>
      </c>
      <c r="E1360" t="s">
        <v>9</v>
      </c>
      <c r="F1360" t="s">
        <v>8</v>
      </c>
      <c r="G1360" s="7">
        <v>101596.10250000001</v>
      </c>
      <c r="H1360" s="7">
        <v>69825.5</v>
      </c>
      <c r="I1360" s="8">
        <f>ventas[[#This Row],[Ingresos]]-ventas[[#This Row],[Gastos]]</f>
        <v>31770.602500000008</v>
      </c>
    </row>
    <row r="1361" spans="1:9" x14ac:dyDescent="0.25">
      <c r="A1361" s="1">
        <v>44744</v>
      </c>
      <c r="B1361" s="10">
        <f>MONTH(ventas[[#This Row],[Fecha]])</f>
        <v>7</v>
      </c>
      <c r="C1361" s="10">
        <f>YEAR(ventas[[#This Row],[Fecha]])</f>
        <v>2022</v>
      </c>
      <c r="D1361" t="s">
        <v>13</v>
      </c>
      <c r="E1361" t="s">
        <v>7</v>
      </c>
      <c r="F1361" t="s">
        <v>10</v>
      </c>
      <c r="G1361" s="7">
        <v>398650.15384615381</v>
      </c>
      <c r="H1361" s="7">
        <v>345496.8</v>
      </c>
      <c r="I1361" s="8">
        <f>ventas[[#This Row],[Ingresos]]-ventas[[#This Row],[Gastos]]</f>
        <v>53153.353846153826</v>
      </c>
    </row>
    <row r="1362" spans="1:9" x14ac:dyDescent="0.25">
      <c r="A1362" s="1">
        <v>44744</v>
      </c>
      <c r="B1362" s="10">
        <f>MONTH(ventas[[#This Row],[Fecha]])</f>
        <v>7</v>
      </c>
      <c r="C1362" s="10">
        <f>YEAR(ventas[[#This Row],[Fecha]])</f>
        <v>2022</v>
      </c>
      <c r="D1362" t="s">
        <v>13</v>
      </c>
      <c r="E1362" t="s">
        <v>9</v>
      </c>
      <c r="F1362" t="s">
        <v>12</v>
      </c>
      <c r="G1362" s="7">
        <v>9702.7839999999997</v>
      </c>
      <c r="H1362" s="7">
        <v>4950.4000000000005</v>
      </c>
      <c r="I1362" s="8">
        <f>ventas[[#This Row],[Ingresos]]-ventas[[#This Row],[Gastos]]</f>
        <v>4752.3839999999991</v>
      </c>
    </row>
    <row r="1363" spans="1:9" x14ac:dyDescent="0.25">
      <c r="A1363" s="1">
        <v>44744</v>
      </c>
      <c r="B1363" s="10">
        <f>MONTH(ventas[[#This Row],[Fecha]])</f>
        <v>7</v>
      </c>
      <c r="C1363" s="10">
        <f>YEAR(ventas[[#This Row],[Fecha]])</f>
        <v>2022</v>
      </c>
      <c r="D1363" t="s">
        <v>6</v>
      </c>
      <c r="E1363" t="s">
        <v>20</v>
      </c>
      <c r="F1363" t="s">
        <v>12</v>
      </c>
      <c r="G1363" s="7">
        <v>9457.728000000001</v>
      </c>
      <c r="H1363" s="7">
        <v>7264</v>
      </c>
      <c r="I1363" s="8">
        <f>ventas[[#This Row],[Ingresos]]-ventas[[#This Row],[Gastos]]</f>
        <v>2193.728000000001</v>
      </c>
    </row>
    <row r="1364" spans="1:9" x14ac:dyDescent="0.25">
      <c r="A1364" s="1">
        <v>44745</v>
      </c>
      <c r="B1364" s="10">
        <f>MONTH(ventas[[#This Row],[Fecha]])</f>
        <v>7</v>
      </c>
      <c r="C1364" s="10">
        <f>YEAR(ventas[[#This Row],[Fecha]])</f>
        <v>2022</v>
      </c>
      <c r="D1364" t="s">
        <v>18</v>
      </c>
      <c r="E1364" t="s">
        <v>20</v>
      </c>
      <c r="F1364" t="s">
        <v>17</v>
      </c>
      <c r="G1364" s="7">
        <v>43005.362400000005</v>
      </c>
      <c r="H1364" s="7">
        <v>32579.82</v>
      </c>
      <c r="I1364" s="8">
        <f>ventas[[#This Row],[Ingresos]]-ventas[[#This Row],[Gastos]]</f>
        <v>10425.542400000006</v>
      </c>
    </row>
    <row r="1365" spans="1:9" x14ac:dyDescent="0.25">
      <c r="A1365" s="1">
        <v>44746</v>
      </c>
      <c r="B1365" s="10">
        <f>MONTH(ventas[[#This Row],[Fecha]])</f>
        <v>7</v>
      </c>
      <c r="C1365" s="10">
        <f>YEAR(ventas[[#This Row],[Fecha]])</f>
        <v>2022</v>
      </c>
      <c r="D1365" t="s">
        <v>18</v>
      </c>
      <c r="E1365" t="s">
        <v>7</v>
      </c>
      <c r="F1365" t="s">
        <v>12</v>
      </c>
      <c r="G1365" s="7">
        <v>1207.374</v>
      </c>
      <c r="H1365" s="7">
        <v>969</v>
      </c>
      <c r="I1365" s="8">
        <f>ventas[[#This Row],[Ingresos]]-ventas[[#This Row],[Gastos]]</f>
        <v>238.37400000000002</v>
      </c>
    </row>
    <row r="1366" spans="1:9" x14ac:dyDescent="0.25">
      <c r="A1366" s="1">
        <v>44746</v>
      </c>
      <c r="B1366" s="10">
        <f>MONTH(ventas[[#This Row],[Fecha]])</f>
        <v>7</v>
      </c>
      <c r="C1366" s="10">
        <f>YEAR(ventas[[#This Row],[Fecha]])</f>
        <v>2022</v>
      </c>
      <c r="D1366" t="s">
        <v>18</v>
      </c>
      <c r="E1366" t="s">
        <v>14</v>
      </c>
      <c r="F1366" t="s">
        <v>12</v>
      </c>
      <c r="G1366" s="7">
        <v>694077.3</v>
      </c>
      <c r="H1366" s="7">
        <v>592644</v>
      </c>
      <c r="I1366" s="8">
        <f>ventas[[#This Row],[Ingresos]]-ventas[[#This Row],[Gastos]]</f>
        <v>101433.30000000005</v>
      </c>
    </row>
    <row r="1367" spans="1:9" x14ac:dyDescent="0.25">
      <c r="A1367" s="1">
        <v>44747</v>
      </c>
      <c r="B1367" s="10">
        <f>MONTH(ventas[[#This Row],[Fecha]])</f>
        <v>7</v>
      </c>
      <c r="C1367" s="10">
        <f>YEAR(ventas[[#This Row],[Fecha]])</f>
        <v>2022</v>
      </c>
      <c r="D1367" t="s">
        <v>16</v>
      </c>
      <c r="E1367" t="s">
        <v>11</v>
      </c>
      <c r="F1367" t="s">
        <v>10</v>
      </c>
      <c r="G1367" s="7">
        <v>112374.51923076923</v>
      </c>
      <c r="H1367" s="7">
        <v>94440</v>
      </c>
      <c r="I1367" s="8">
        <f>ventas[[#This Row],[Ingresos]]-ventas[[#This Row],[Gastos]]</f>
        <v>17934.519230769234</v>
      </c>
    </row>
    <row r="1368" spans="1:9" x14ac:dyDescent="0.25">
      <c r="A1368" s="1">
        <v>44747</v>
      </c>
      <c r="B1368" s="10">
        <f>MONTH(ventas[[#This Row],[Fecha]])</f>
        <v>7</v>
      </c>
      <c r="C1368" s="10">
        <f>YEAR(ventas[[#This Row],[Fecha]])</f>
        <v>2022</v>
      </c>
      <c r="D1368" t="s">
        <v>6</v>
      </c>
      <c r="E1368" t="s">
        <v>20</v>
      </c>
      <c r="F1368" t="s">
        <v>10</v>
      </c>
      <c r="G1368" s="7">
        <v>1121816.1923076923</v>
      </c>
      <c r="H1368" s="7">
        <v>962217.6</v>
      </c>
      <c r="I1368" s="8">
        <f>ventas[[#This Row],[Ingresos]]-ventas[[#This Row],[Gastos]]</f>
        <v>159598.59230769228</v>
      </c>
    </row>
    <row r="1369" spans="1:9" x14ac:dyDescent="0.25">
      <c r="A1369" s="1">
        <v>44747</v>
      </c>
      <c r="B1369" s="10">
        <f>MONTH(ventas[[#This Row],[Fecha]])</f>
        <v>7</v>
      </c>
      <c r="C1369" s="10">
        <f>YEAR(ventas[[#This Row],[Fecha]])</f>
        <v>2022</v>
      </c>
      <c r="D1369" t="s">
        <v>18</v>
      </c>
      <c r="E1369" t="s">
        <v>7</v>
      </c>
      <c r="F1369" t="s">
        <v>15</v>
      </c>
      <c r="G1369" s="7">
        <v>509691</v>
      </c>
      <c r="H1369" s="7">
        <v>466750</v>
      </c>
      <c r="I1369" s="8">
        <f>ventas[[#This Row],[Ingresos]]-ventas[[#This Row],[Gastos]]</f>
        <v>42941</v>
      </c>
    </row>
    <row r="1370" spans="1:9" x14ac:dyDescent="0.25">
      <c r="A1370" s="1">
        <v>44749</v>
      </c>
      <c r="B1370" s="10">
        <f>MONTH(ventas[[#This Row],[Fecha]])</f>
        <v>7</v>
      </c>
      <c r="C1370" s="10">
        <f>YEAR(ventas[[#This Row],[Fecha]])</f>
        <v>2022</v>
      </c>
      <c r="D1370" t="s">
        <v>16</v>
      </c>
      <c r="E1370" t="s">
        <v>11</v>
      </c>
      <c r="F1370" t="s">
        <v>12</v>
      </c>
      <c r="G1370" s="7">
        <v>104379.856</v>
      </c>
      <c r="H1370" s="7">
        <v>55521.200000000004</v>
      </c>
      <c r="I1370" s="8">
        <f>ventas[[#This Row],[Ingresos]]-ventas[[#This Row],[Gastos]]</f>
        <v>48858.655999999995</v>
      </c>
    </row>
    <row r="1371" spans="1:9" x14ac:dyDescent="0.25">
      <c r="A1371" s="1">
        <v>44750</v>
      </c>
      <c r="B1371" s="10">
        <f>MONTH(ventas[[#This Row],[Fecha]])</f>
        <v>7</v>
      </c>
      <c r="C1371" s="10">
        <f>YEAR(ventas[[#This Row],[Fecha]])</f>
        <v>2022</v>
      </c>
      <c r="D1371" t="s">
        <v>18</v>
      </c>
      <c r="E1371" t="s">
        <v>9</v>
      </c>
      <c r="F1371" t="s">
        <v>12</v>
      </c>
      <c r="G1371" s="7">
        <v>23588.799999999999</v>
      </c>
      <c r="H1371" s="7">
        <v>12820</v>
      </c>
      <c r="I1371" s="8">
        <f>ventas[[#This Row],[Ingresos]]-ventas[[#This Row],[Gastos]]</f>
        <v>10768.8</v>
      </c>
    </row>
    <row r="1372" spans="1:9" x14ac:dyDescent="0.25">
      <c r="A1372" s="1">
        <v>44751</v>
      </c>
      <c r="B1372" s="10">
        <f>MONTH(ventas[[#This Row],[Fecha]])</f>
        <v>7</v>
      </c>
      <c r="C1372" s="10">
        <f>YEAR(ventas[[#This Row],[Fecha]])</f>
        <v>2022</v>
      </c>
      <c r="D1372" t="s">
        <v>18</v>
      </c>
      <c r="E1372" t="s">
        <v>9</v>
      </c>
      <c r="F1372" t="s">
        <v>12</v>
      </c>
      <c r="G1372" s="7">
        <v>8760.4650000000001</v>
      </c>
      <c r="H1372" s="7">
        <v>7192.5</v>
      </c>
      <c r="I1372" s="8">
        <f>ventas[[#This Row],[Ingresos]]-ventas[[#This Row],[Gastos]]</f>
        <v>1567.9650000000001</v>
      </c>
    </row>
    <row r="1373" spans="1:9" x14ac:dyDescent="0.25">
      <c r="A1373" s="1">
        <v>44752</v>
      </c>
      <c r="B1373" s="10">
        <f>MONTH(ventas[[#This Row],[Fecha]])</f>
        <v>7</v>
      </c>
      <c r="C1373" s="10">
        <f>YEAR(ventas[[#This Row],[Fecha]])</f>
        <v>2022</v>
      </c>
      <c r="D1373" t="s">
        <v>6</v>
      </c>
      <c r="E1373" t="s">
        <v>9</v>
      </c>
      <c r="F1373" t="s">
        <v>15</v>
      </c>
      <c r="G1373" s="7">
        <v>563304</v>
      </c>
      <c r="H1373" s="7">
        <v>479000</v>
      </c>
      <c r="I1373" s="8">
        <f>ventas[[#This Row],[Ingresos]]-ventas[[#This Row],[Gastos]]</f>
        <v>84304</v>
      </c>
    </row>
    <row r="1374" spans="1:9" x14ac:dyDescent="0.25">
      <c r="A1374" s="1">
        <v>44753</v>
      </c>
      <c r="B1374" s="10">
        <f>MONTH(ventas[[#This Row],[Fecha]])</f>
        <v>7</v>
      </c>
      <c r="C1374" s="10">
        <f>YEAR(ventas[[#This Row],[Fecha]])</f>
        <v>2022</v>
      </c>
      <c r="D1374" t="s">
        <v>13</v>
      </c>
      <c r="E1374" t="s">
        <v>14</v>
      </c>
      <c r="F1374" t="s">
        <v>15</v>
      </c>
      <c r="G1374" s="7">
        <v>567600</v>
      </c>
      <c r="H1374" s="7">
        <v>537500</v>
      </c>
      <c r="I1374" s="8">
        <f>ventas[[#This Row],[Ingresos]]-ventas[[#This Row],[Gastos]]</f>
        <v>30100</v>
      </c>
    </row>
    <row r="1375" spans="1:9" x14ac:dyDescent="0.25">
      <c r="A1375" s="1">
        <v>44754</v>
      </c>
      <c r="B1375" s="10">
        <f>MONTH(ventas[[#This Row],[Fecha]])</f>
        <v>7</v>
      </c>
      <c r="C1375" s="10">
        <f>YEAR(ventas[[#This Row],[Fecha]])</f>
        <v>2022</v>
      </c>
      <c r="D1375" t="s">
        <v>6</v>
      </c>
      <c r="E1375" t="s">
        <v>11</v>
      </c>
      <c r="F1375" t="s">
        <v>12</v>
      </c>
      <c r="G1375" s="7">
        <v>39255.904000000002</v>
      </c>
      <c r="H1375" s="7">
        <v>22823.200000000001</v>
      </c>
      <c r="I1375" s="8">
        <f>ventas[[#This Row],[Ingresos]]-ventas[[#This Row],[Gastos]]</f>
        <v>16432.704000000002</v>
      </c>
    </row>
    <row r="1376" spans="1:9" x14ac:dyDescent="0.25">
      <c r="A1376" s="1">
        <v>44755</v>
      </c>
      <c r="B1376" s="10">
        <f>MONTH(ventas[[#This Row],[Fecha]])</f>
        <v>7</v>
      </c>
      <c r="C1376" s="10">
        <f>YEAR(ventas[[#This Row],[Fecha]])</f>
        <v>2022</v>
      </c>
      <c r="D1376" t="s">
        <v>16</v>
      </c>
      <c r="E1376" t="s">
        <v>7</v>
      </c>
      <c r="F1376" t="s">
        <v>12</v>
      </c>
      <c r="G1376" s="7">
        <v>490952</v>
      </c>
      <c r="H1376" s="7">
        <v>414440</v>
      </c>
      <c r="I1376" s="8">
        <f>ventas[[#This Row],[Ingresos]]-ventas[[#This Row],[Gastos]]</f>
        <v>76512</v>
      </c>
    </row>
    <row r="1377" spans="1:9" x14ac:dyDescent="0.25">
      <c r="A1377" s="1">
        <v>44755</v>
      </c>
      <c r="B1377" s="10">
        <f>MONTH(ventas[[#This Row],[Fecha]])</f>
        <v>7</v>
      </c>
      <c r="C1377" s="10">
        <f>YEAR(ventas[[#This Row],[Fecha]])</f>
        <v>2022</v>
      </c>
      <c r="D1377" t="s">
        <v>13</v>
      </c>
      <c r="E1377" t="s">
        <v>20</v>
      </c>
      <c r="F1377" t="s">
        <v>12</v>
      </c>
      <c r="G1377" s="7">
        <v>848172.5</v>
      </c>
      <c r="H1377" s="7">
        <v>741260</v>
      </c>
      <c r="I1377" s="8">
        <f>ventas[[#This Row],[Ingresos]]-ventas[[#This Row],[Gastos]]</f>
        <v>106912.5</v>
      </c>
    </row>
    <row r="1378" spans="1:9" x14ac:dyDescent="0.25">
      <c r="A1378" s="1">
        <v>44756</v>
      </c>
      <c r="B1378" s="10">
        <f>MONTH(ventas[[#This Row],[Fecha]])</f>
        <v>7</v>
      </c>
      <c r="C1378" s="10">
        <f>YEAR(ventas[[#This Row],[Fecha]])</f>
        <v>2022</v>
      </c>
      <c r="D1378" t="s">
        <v>18</v>
      </c>
      <c r="E1378" t="s">
        <v>9</v>
      </c>
      <c r="F1378" t="s">
        <v>12</v>
      </c>
      <c r="G1378" s="7">
        <v>15474.55</v>
      </c>
      <c r="H1378" s="7">
        <v>11635</v>
      </c>
      <c r="I1378" s="8">
        <f>ventas[[#This Row],[Ingresos]]-ventas[[#This Row],[Gastos]]</f>
        <v>3839.5499999999993</v>
      </c>
    </row>
    <row r="1379" spans="1:9" x14ac:dyDescent="0.25">
      <c r="A1379" s="1">
        <v>44756</v>
      </c>
      <c r="B1379" s="10">
        <f>MONTH(ventas[[#This Row],[Fecha]])</f>
        <v>7</v>
      </c>
      <c r="C1379" s="10">
        <f>YEAR(ventas[[#This Row],[Fecha]])</f>
        <v>2022</v>
      </c>
      <c r="D1379" t="s">
        <v>13</v>
      </c>
      <c r="E1379" t="s">
        <v>11</v>
      </c>
      <c r="F1379" t="s">
        <v>12</v>
      </c>
      <c r="G1379" s="7">
        <v>55071.199999999997</v>
      </c>
      <c r="H1379" s="7">
        <v>29930</v>
      </c>
      <c r="I1379" s="8">
        <f>ventas[[#This Row],[Ingresos]]-ventas[[#This Row],[Gastos]]</f>
        <v>25141.199999999997</v>
      </c>
    </row>
    <row r="1380" spans="1:9" x14ac:dyDescent="0.25">
      <c r="A1380" s="1">
        <v>44756</v>
      </c>
      <c r="B1380" s="10">
        <f>MONTH(ventas[[#This Row],[Fecha]])</f>
        <v>7</v>
      </c>
      <c r="C1380" s="10">
        <f>YEAR(ventas[[#This Row],[Fecha]])</f>
        <v>2022</v>
      </c>
      <c r="D1380" t="s">
        <v>13</v>
      </c>
      <c r="E1380" t="s">
        <v>11</v>
      </c>
      <c r="F1380" t="s">
        <v>15</v>
      </c>
      <c r="G1380" s="7">
        <v>1356528</v>
      </c>
      <c r="H1380" s="7">
        <v>1130440</v>
      </c>
      <c r="I1380" s="8">
        <f>ventas[[#This Row],[Ingresos]]-ventas[[#This Row],[Gastos]]</f>
        <v>226088</v>
      </c>
    </row>
    <row r="1381" spans="1:9" x14ac:dyDescent="0.25">
      <c r="A1381" s="1">
        <v>44757</v>
      </c>
      <c r="B1381" s="10">
        <f>MONTH(ventas[[#This Row],[Fecha]])</f>
        <v>7</v>
      </c>
      <c r="C1381" s="10">
        <f>YEAR(ventas[[#This Row],[Fecha]])</f>
        <v>2022</v>
      </c>
      <c r="D1381" t="s">
        <v>6</v>
      </c>
      <c r="E1381" t="s">
        <v>14</v>
      </c>
      <c r="F1381" t="s">
        <v>10</v>
      </c>
      <c r="G1381" s="7">
        <v>696634.61538461538</v>
      </c>
      <c r="H1381" s="7">
        <v>448500</v>
      </c>
      <c r="I1381" s="8">
        <f>ventas[[#This Row],[Ingresos]]-ventas[[#This Row],[Gastos]]</f>
        <v>248134.61538461538</v>
      </c>
    </row>
    <row r="1382" spans="1:9" x14ac:dyDescent="0.25">
      <c r="A1382" s="1">
        <v>44760</v>
      </c>
      <c r="B1382" s="10">
        <f>MONTH(ventas[[#This Row],[Fecha]])</f>
        <v>7</v>
      </c>
      <c r="C1382" s="10">
        <f>YEAR(ventas[[#This Row],[Fecha]])</f>
        <v>2022</v>
      </c>
      <c r="D1382" t="s">
        <v>6</v>
      </c>
      <c r="E1382" t="s">
        <v>11</v>
      </c>
      <c r="F1382" t="s">
        <v>12</v>
      </c>
      <c r="G1382" s="7">
        <v>978236</v>
      </c>
      <c r="H1382" s="7">
        <v>741520</v>
      </c>
      <c r="I1382" s="8">
        <f>ventas[[#This Row],[Ingresos]]-ventas[[#This Row],[Gastos]]</f>
        <v>236716</v>
      </c>
    </row>
    <row r="1383" spans="1:9" x14ac:dyDescent="0.25">
      <c r="A1383" s="1">
        <v>44760</v>
      </c>
      <c r="B1383" s="10">
        <f>MONTH(ventas[[#This Row],[Fecha]])</f>
        <v>7</v>
      </c>
      <c r="C1383" s="10">
        <f>YEAR(ventas[[#This Row],[Fecha]])</f>
        <v>2022</v>
      </c>
      <c r="D1383" t="s">
        <v>16</v>
      </c>
      <c r="E1383" t="s">
        <v>7</v>
      </c>
      <c r="F1383" t="s">
        <v>12</v>
      </c>
      <c r="G1383" s="7">
        <v>1406988.24</v>
      </c>
      <c r="H1383" s="7">
        <v>1111905.6000000001</v>
      </c>
      <c r="I1383" s="8">
        <f>ventas[[#This Row],[Ingresos]]-ventas[[#This Row],[Gastos]]</f>
        <v>295082.6399999999</v>
      </c>
    </row>
    <row r="1384" spans="1:9" x14ac:dyDescent="0.25">
      <c r="A1384" s="1">
        <v>44760</v>
      </c>
      <c r="B1384" s="10">
        <f>MONTH(ventas[[#This Row],[Fecha]])</f>
        <v>7</v>
      </c>
      <c r="C1384" s="10">
        <f>YEAR(ventas[[#This Row],[Fecha]])</f>
        <v>2022</v>
      </c>
      <c r="D1384" t="s">
        <v>6</v>
      </c>
      <c r="E1384" t="s">
        <v>7</v>
      </c>
      <c r="F1384" t="s">
        <v>12</v>
      </c>
      <c r="G1384" s="7">
        <v>36720.118399999999</v>
      </c>
      <c r="H1384" s="7">
        <v>29470.400000000001</v>
      </c>
      <c r="I1384" s="8">
        <f>ventas[[#This Row],[Ingresos]]-ventas[[#This Row],[Gastos]]</f>
        <v>7249.7183999999979</v>
      </c>
    </row>
    <row r="1385" spans="1:9" x14ac:dyDescent="0.25">
      <c r="A1385" s="1">
        <v>44760</v>
      </c>
      <c r="B1385" s="10">
        <f>MONTH(ventas[[#This Row],[Fecha]])</f>
        <v>7</v>
      </c>
      <c r="C1385" s="10">
        <f>YEAR(ventas[[#This Row],[Fecha]])</f>
        <v>2022</v>
      </c>
      <c r="D1385" t="s">
        <v>16</v>
      </c>
      <c r="E1385" t="s">
        <v>7</v>
      </c>
      <c r="F1385" t="s">
        <v>17</v>
      </c>
      <c r="G1385" s="7">
        <v>13369.4568</v>
      </c>
      <c r="H1385" s="7">
        <v>11659.41</v>
      </c>
      <c r="I1385" s="8">
        <f>ventas[[#This Row],[Ingresos]]-ventas[[#This Row],[Gastos]]</f>
        <v>1710.0468000000001</v>
      </c>
    </row>
    <row r="1386" spans="1:9" x14ac:dyDescent="0.25">
      <c r="A1386" s="1">
        <v>44762</v>
      </c>
      <c r="B1386" s="10">
        <f>MONTH(ventas[[#This Row],[Fecha]])</f>
        <v>7</v>
      </c>
      <c r="C1386" s="10">
        <f>YEAR(ventas[[#This Row],[Fecha]])</f>
        <v>2022</v>
      </c>
      <c r="D1386" t="s">
        <v>6</v>
      </c>
      <c r="E1386" t="s">
        <v>9</v>
      </c>
      <c r="F1386" t="s">
        <v>8</v>
      </c>
      <c r="G1386" s="7">
        <v>32280</v>
      </c>
      <c r="H1386" s="7">
        <v>21520</v>
      </c>
      <c r="I1386" s="8">
        <f>ventas[[#This Row],[Ingresos]]-ventas[[#This Row],[Gastos]]</f>
        <v>10760</v>
      </c>
    </row>
    <row r="1387" spans="1:9" x14ac:dyDescent="0.25">
      <c r="A1387" s="1">
        <v>44763</v>
      </c>
      <c r="B1387" s="10">
        <f>MONTH(ventas[[#This Row],[Fecha]])</f>
        <v>7</v>
      </c>
      <c r="C1387" s="10">
        <f>YEAR(ventas[[#This Row],[Fecha]])</f>
        <v>2022</v>
      </c>
      <c r="D1387" t="s">
        <v>13</v>
      </c>
      <c r="E1387" t="s">
        <v>11</v>
      </c>
      <c r="F1387" t="s">
        <v>12</v>
      </c>
      <c r="G1387" s="7">
        <v>272888</v>
      </c>
      <c r="H1387" s="7">
        <v>230360</v>
      </c>
      <c r="I1387" s="8">
        <f>ventas[[#This Row],[Ingresos]]-ventas[[#This Row],[Gastos]]</f>
        <v>42528</v>
      </c>
    </row>
    <row r="1388" spans="1:9" x14ac:dyDescent="0.25">
      <c r="A1388" s="1">
        <v>44763</v>
      </c>
      <c r="B1388" s="10">
        <f>MONTH(ventas[[#This Row],[Fecha]])</f>
        <v>7</v>
      </c>
      <c r="C1388" s="10">
        <f>YEAR(ventas[[#This Row],[Fecha]])</f>
        <v>2022</v>
      </c>
      <c r="D1388" t="s">
        <v>16</v>
      </c>
      <c r="E1388" t="s">
        <v>7</v>
      </c>
      <c r="F1388" t="s">
        <v>12</v>
      </c>
      <c r="G1388" s="7">
        <v>80543.88</v>
      </c>
      <c r="H1388" s="7">
        <v>44746.6</v>
      </c>
      <c r="I1388" s="8">
        <f>ventas[[#This Row],[Ingresos]]-ventas[[#This Row],[Gastos]]</f>
        <v>35797.280000000006</v>
      </c>
    </row>
    <row r="1389" spans="1:9" x14ac:dyDescent="0.25">
      <c r="A1389" s="1">
        <v>44765</v>
      </c>
      <c r="B1389" s="10">
        <f>MONTH(ventas[[#This Row],[Fecha]])</f>
        <v>7</v>
      </c>
      <c r="C1389" s="10">
        <f>YEAR(ventas[[#This Row],[Fecha]])</f>
        <v>2022</v>
      </c>
      <c r="D1389" t="s">
        <v>13</v>
      </c>
      <c r="E1389" t="s">
        <v>7</v>
      </c>
      <c r="F1389" t="s">
        <v>17</v>
      </c>
      <c r="G1389" s="7">
        <v>26515.507200000004</v>
      </c>
      <c r="H1389" s="7">
        <v>20292.48</v>
      </c>
      <c r="I1389" s="8">
        <f>ventas[[#This Row],[Ingresos]]-ventas[[#This Row],[Gastos]]</f>
        <v>6223.0272000000041</v>
      </c>
    </row>
    <row r="1390" spans="1:9" x14ac:dyDescent="0.25">
      <c r="A1390" s="1">
        <v>44765</v>
      </c>
      <c r="B1390" s="10">
        <f>MONTH(ventas[[#This Row],[Fecha]])</f>
        <v>7</v>
      </c>
      <c r="C1390" s="10">
        <f>YEAR(ventas[[#This Row],[Fecha]])</f>
        <v>2022</v>
      </c>
      <c r="D1390" t="s">
        <v>13</v>
      </c>
      <c r="E1390" t="s">
        <v>20</v>
      </c>
      <c r="F1390" t="s">
        <v>17</v>
      </c>
      <c r="G1390" s="7">
        <v>53667</v>
      </c>
      <c r="H1390" s="7">
        <v>45225</v>
      </c>
      <c r="I1390" s="8">
        <f>ventas[[#This Row],[Ingresos]]-ventas[[#This Row],[Gastos]]</f>
        <v>8442</v>
      </c>
    </row>
    <row r="1391" spans="1:9" x14ac:dyDescent="0.25">
      <c r="A1391" s="1">
        <v>44766</v>
      </c>
      <c r="B1391" s="10">
        <f>MONTH(ventas[[#This Row],[Fecha]])</f>
        <v>7</v>
      </c>
      <c r="C1391" s="10">
        <f>YEAR(ventas[[#This Row],[Fecha]])</f>
        <v>2022</v>
      </c>
      <c r="D1391" t="s">
        <v>19</v>
      </c>
      <c r="E1391" t="s">
        <v>9</v>
      </c>
      <c r="F1391" t="s">
        <v>12</v>
      </c>
      <c r="G1391" s="7">
        <v>10936.8</v>
      </c>
      <c r="H1391" s="7">
        <v>5880</v>
      </c>
      <c r="I1391" s="8">
        <f>ventas[[#This Row],[Ingresos]]-ventas[[#This Row],[Gastos]]</f>
        <v>5056.7999999999993</v>
      </c>
    </row>
    <row r="1392" spans="1:9" x14ac:dyDescent="0.25">
      <c r="A1392" s="1">
        <v>44767</v>
      </c>
      <c r="B1392" s="10">
        <f>MONTH(ventas[[#This Row],[Fecha]])</f>
        <v>7</v>
      </c>
      <c r="C1392" s="10">
        <f>YEAR(ventas[[#This Row],[Fecha]])</f>
        <v>2022</v>
      </c>
      <c r="D1392" t="s">
        <v>18</v>
      </c>
      <c r="E1392" t="s">
        <v>20</v>
      </c>
      <c r="F1392" t="s">
        <v>12</v>
      </c>
      <c r="G1392" s="7">
        <v>13809.18</v>
      </c>
      <c r="H1392" s="7">
        <v>10065</v>
      </c>
      <c r="I1392" s="8">
        <f>ventas[[#This Row],[Ingresos]]-ventas[[#This Row],[Gastos]]</f>
        <v>3744.1800000000003</v>
      </c>
    </row>
    <row r="1393" spans="1:9" x14ac:dyDescent="0.25">
      <c r="A1393" s="1">
        <v>44767</v>
      </c>
      <c r="B1393" s="10">
        <f>MONTH(ventas[[#This Row],[Fecha]])</f>
        <v>7</v>
      </c>
      <c r="C1393" s="10">
        <f>YEAR(ventas[[#This Row],[Fecha]])</f>
        <v>2022</v>
      </c>
      <c r="D1393" t="s">
        <v>19</v>
      </c>
      <c r="E1393" t="s">
        <v>11</v>
      </c>
      <c r="F1393" t="s">
        <v>17</v>
      </c>
      <c r="G1393" s="7">
        <v>25932</v>
      </c>
      <c r="H1393" s="7">
        <v>19449</v>
      </c>
      <c r="I1393" s="8">
        <f>ventas[[#This Row],[Ingresos]]-ventas[[#This Row],[Gastos]]</f>
        <v>6483</v>
      </c>
    </row>
    <row r="1394" spans="1:9" x14ac:dyDescent="0.25">
      <c r="A1394" s="1">
        <v>44768</v>
      </c>
      <c r="B1394" s="10">
        <f>MONTH(ventas[[#This Row],[Fecha]])</f>
        <v>7</v>
      </c>
      <c r="C1394" s="10">
        <f>YEAR(ventas[[#This Row],[Fecha]])</f>
        <v>2022</v>
      </c>
      <c r="D1394" t="s">
        <v>6</v>
      </c>
      <c r="E1394" t="s">
        <v>7</v>
      </c>
      <c r="F1394" t="s">
        <v>10</v>
      </c>
      <c r="G1394" s="7">
        <v>499497.92307692312</v>
      </c>
      <c r="H1394" s="7">
        <v>442108.8</v>
      </c>
      <c r="I1394" s="8">
        <f>ventas[[#This Row],[Ingresos]]-ventas[[#This Row],[Gastos]]</f>
        <v>57389.123076923133</v>
      </c>
    </row>
    <row r="1395" spans="1:9" x14ac:dyDescent="0.25">
      <c r="A1395" s="1">
        <v>44768</v>
      </c>
      <c r="B1395" s="10">
        <f>MONTH(ventas[[#This Row],[Fecha]])</f>
        <v>7</v>
      </c>
      <c r="C1395" s="10">
        <f>YEAR(ventas[[#This Row],[Fecha]])</f>
        <v>2022</v>
      </c>
      <c r="D1395" t="s">
        <v>6</v>
      </c>
      <c r="E1395" t="s">
        <v>7</v>
      </c>
      <c r="F1395" t="s">
        <v>15</v>
      </c>
      <c r="G1395" s="7">
        <v>298662</v>
      </c>
      <c r="H1395" s="7">
        <v>273500</v>
      </c>
      <c r="I1395" s="8">
        <f>ventas[[#This Row],[Ingresos]]-ventas[[#This Row],[Gastos]]</f>
        <v>25162</v>
      </c>
    </row>
    <row r="1396" spans="1:9" x14ac:dyDescent="0.25">
      <c r="A1396" s="1">
        <v>44769</v>
      </c>
      <c r="B1396" s="10">
        <f>MONTH(ventas[[#This Row],[Fecha]])</f>
        <v>7</v>
      </c>
      <c r="C1396" s="10">
        <f>YEAR(ventas[[#This Row],[Fecha]])</f>
        <v>2022</v>
      </c>
      <c r="D1396" t="s">
        <v>18</v>
      </c>
      <c r="E1396" t="s">
        <v>7</v>
      </c>
      <c r="F1396" t="s">
        <v>8</v>
      </c>
      <c r="G1396" s="7">
        <v>139966.47</v>
      </c>
      <c r="H1396" s="7">
        <v>99267</v>
      </c>
      <c r="I1396" s="8">
        <f>ventas[[#This Row],[Ingresos]]-ventas[[#This Row],[Gastos]]</f>
        <v>40699.47</v>
      </c>
    </row>
    <row r="1397" spans="1:9" x14ac:dyDescent="0.25">
      <c r="A1397" s="1">
        <v>44770</v>
      </c>
      <c r="B1397" s="10">
        <f>MONTH(ventas[[#This Row],[Fecha]])</f>
        <v>7</v>
      </c>
      <c r="C1397" s="10">
        <f>YEAR(ventas[[#This Row],[Fecha]])</f>
        <v>2022</v>
      </c>
      <c r="D1397" t="s">
        <v>18</v>
      </c>
      <c r="E1397" t="s">
        <v>7</v>
      </c>
      <c r="F1397" t="s">
        <v>10</v>
      </c>
      <c r="G1397" s="7">
        <v>367106.25</v>
      </c>
      <c r="H1397" s="7">
        <v>335640</v>
      </c>
      <c r="I1397" s="8">
        <f>ventas[[#This Row],[Ingresos]]-ventas[[#This Row],[Gastos]]</f>
        <v>31466.25</v>
      </c>
    </row>
    <row r="1398" spans="1:9" x14ac:dyDescent="0.25">
      <c r="A1398" s="1">
        <v>44770</v>
      </c>
      <c r="B1398" s="10">
        <f>MONTH(ventas[[#This Row],[Fecha]])</f>
        <v>7</v>
      </c>
      <c r="C1398" s="10">
        <f>YEAR(ventas[[#This Row],[Fecha]])</f>
        <v>2022</v>
      </c>
      <c r="D1398" t="s">
        <v>18</v>
      </c>
      <c r="E1398" t="s">
        <v>11</v>
      </c>
      <c r="F1398" t="s">
        <v>12</v>
      </c>
      <c r="G1398" s="7">
        <v>1730.54</v>
      </c>
      <c r="H1398" s="7">
        <v>1315</v>
      </c>
      <c r="I1398" s="8">
        <f>ventas[[#This Row],[Ingresos]]-ventas[[#This Row],[Gastos]]</f>
        <v>415.53999999999996</v>
      </c>
    </row>
    <row r="1399" spans="1:9" x14ac:dyDescent="0.25">
      <c r="A1399" s="1">
        <v>44772</v>
      </c>
      <c r="B1399" s="10">
        <f>MONTH(ventas[[#This Row],[Fecha]])</f>
        <v>7</v>
      </c>
      <c r="C1399" s="10">
        <f>YEAR(ventas[[#This Row],[Fecha]])</f>
        <v>2022</v>
      </c>
      <c r="D1399" t="s">
        <v>16</v>
      </c>
      <c r="E1399" t="s">
        <v>11</v>
      </c>
      <c r="F1399" t="s">
        <v>8</v>
      </c>
      <c r="G1399" s="7">
        <v>32670</v>
      </c>
      <c r="H1399" s="7">
        <v>21780</v>
      </c>
      <c r="I1399" s="8">
        <f>ventas[[#This Row],[Ingresos]]-ventas[[#This Row],[Gastos]]</f>
        <v>10890</v>
      </c>
    </row>
    <row r="1400" spans="1:9" x14ac:dyDescent="0.25">
      <c r="A1400" s="1">
        <v>44772</v>
      </c>
      <c r="B1400" s="10">
        <f>MONTH(ventas[[#This Row],[Fecha]])</f>
        <v>7</v>
      </c>
      <c r="C1400" s="10">
        <f>YEAR(ventas[[#This Row],[Fecha]])</f>
        <v>2022</v>
      </c>
      <c r="D1400" t="s">
        <v>6</v>
      </c>
      <c r="E1400" t="s">
        <v>9</v>
      </c>
      <c r="F1400" t="s">
        <v>10</v>
      </c>
      <c r="G1400" s="7">
        <v>389326.67307692312</v>
      </c>
      <c r="H1400" s="7">
        <v>372321.60000000003</v>
      </c>
      <c r="I1400" s="8">
        <f>ventas[[#This Row],[Ingresos]]-ventas[[#This Row],[Gastos]]</f>
        <v>17005.073076923087</v>
      </c>
    </row>
    <row r="1401" spans="1:9" x14ac:dyDescent="0.25">
      <c r="A1401" s="1">
        <v>44773</v>
      </c>
      <c r="B1401" s="10">
        <f>MONTH(ventas[[#This Row],[Fecha]])</f>
        <v>7</v>
      </c>
      <c r="C1401" s="10">
        <f>YEAR(ventas[[#This Row],[Fecha]])</f>
        <v>2022</v>
      </c>
      <c r="D1401" t="s">
        <v>19</v>
      </c>
      <c r="E1401" t="s">
        <v>7</v>
      </c>
      <c r="F1401" t="s">
        <v>10</v>
      </c>
      <c r="G1401" s="7">
        <v>406269.23076923075</v>
      </c>
      <c r="H1401" s="7">
        <v>261560</v>
      </c>
      <c r="I1401" s="8">
        <f>ventas[[#This Row],[Ingresos]]-ventas[[#This Row],[Gastos]]</f>
        <v>144709.23076923075</v>
      </c>
    </row>
    <row r="1402" spans="1:9" x14ac:dyDescent="0.25">
      <c r="A1402" s="1">
        <v>44774</v>
      </c>
      <c r="B1402" s="10">
        <f>MONTH(ventas[[#This Row],[Fecha]])</f>
        <v>8</v>
      </c>
      <c r="C1402" s="10">
        <f>YEAR(ventas[[#This Row],[Fecha]])</f>
        <v>2022</v>
      </c>
      <c r="D1402" t="s">
        <v>16</v>
      </c>
      <c r="E1402" t="s">
        <v>20</v>
      </c>
      <c r="F1402" t="s">
        <v>12</v>
      </c>
      <c r="G1402" s="7">
        <v>35182.7091</v>
      </c>
      <c r="H1402" s="7">
        <v>25623.825000000001</v>
      </c>
      <c r="I1402" s="8">
        <f>ventas[[#This Row],[Ingresos]]-ventas[[#This Row],[Gastos]]</f>
        <v>9558.8840999999993</v>
      </c>
    </row>
    <row r="1403" spans="1:9" x14ac:dyDescent="0.25">
      <c r="A1403" s="1">
        <v>44775</v>
      </c>
      <c r="B1403" s="10">
        <f>MONTH(ventas[[#This Row],[Fecha]])</f>
        <v>8</v>
      </c>
      <c r="C1403" s="10">
        <f>YEAR(ventas[[#This Row],[Fecha]])</f>
        <v>2022</v>
      </c>
      <c r="D1403" t="s">
        <v>13</v>
      </c>
      <c r="E1403" t="s">
        <v>20</v>
      </c>
      <c r="F1403" t="s">
        <v>17</v>
      </c>
      <c r="G1403" s="7">
        <v>7749.2784000000011</v>
      </c>
      <c r="H1403" s="7">
        <v>5866.7886000000008</v>
      </c>
      <c r="I1403" s="8">
        <f>ventas[[#This Row],[Ingresos]]-ventas[[#This Row],[Gastos]]</f>
        <v>1882.4898000000003</v>
      </c>
    </row>
    <row r="1404" spans="1:9" x14ac:dyDescent="0.25">
      <c r="A1404" s="1">
        <v>44775</v>
      </c>
      <c r="B1404" s="10">
        <f>MONTH(ventas[[#This Row],[Fecha]])</f>
        <v>8</v>
      </c>
      <c r="C1404" s="10">
        <f>YEAR(ventas[[#This Row],[Fecha]])</f>
        <v>2022</v>
      </c>
      <c r="D1404" t="s">
        <v>6</v>
      </c>
      <c r="E1404" t="s">
        <v>20</v>
      </c>
      <c r="F1404" t="s">
        <v>17</v>
      </c>
      <c r="G1404" s="7">
        <v>296735.27884615387</v>
      </c>
      <c r="H1404" s="7">
        <v>267970.8</v>
      </c>
      <c r="I1404" s="8">
        <f>ventas[[#This Row],[Ingresos]]-ventas[[#This Row],[Gastos]]</f>
        <v>28764.478846153885</v>
      </c>
    </row>
    <row r="1405" spans="1:9" x14ac:dyDescent="0.25">
      <c r="A1405" s="1">
        <v>44777</v>
      </c>
      <c r="B1405" s="10">
        <f>MONTH(ventas[[#This Row],[Fecha]])</f>
        <v>8</v>
      </c>
      <c r="C1405" s="10">
        <f>YEAR(ventas[[#This Row],[Fecha]])</f>
        <v>2022</v>
      </c>
      <c r="D1405" t="s">
        <v>6</v>
      </c>
      <c r="E1405" t="s">
        <v>11</v>
      </c>
      <c r="F1405" t="s">
        <v>12</v>
      </c>
      <c r="G1405" s="7">
        <v>632907.45000000007</v>
      </c>
      <c r="H1405" s="7">
        <v>558347.4</v>
      </c>
      <c r="I1405" s="8">
        <f>ventas[[#This Row],[Ingresos]]-ventas[[#This Row],[Gastos]]</f>
        <v>74560.050000000047</v>
      </c>
    </row>
    <row r="1406" spans="1:9" x14ac:dyDescent="0.25">
      <c r="A1406" s="1">
        <v>44778</v>
      </c>
      <c r="B1406" s="10">
        <f>MONTH(ventas[[#This Row],[Fecha]])</f>
        <v>8</v>
      </c>
      <c r="C1406" s="10">
        <f>YEAR(ventas[[#This Row],[Fecha]])</f>
        <v>2022</v>
      </c>
      <c r="D1406" t="s">
        <v>16</v>
      </c>
      <c r="E1406" t="s">
        <v>11</v>
      </c>
      <c r="F1406" t="s">
        <v>8</v>
      </c>
      <c r="G1406" s="7">
        <v>29329.549690000003</v>
      </c>
      <c r="H1406" s="7">
        <v>22260.333500000001</v>
      </c>
      <c r="I1406" s="8">
        <f>ventas[[#This Row],[Ingresos]]-ventas[[#This Row],[Gastos]]</f>
        <v>7069.2161900000028</v>
      </c>
    </row>
    <row r="1407" spans="1:9" x14ac:dyDescent="0.25">
      <c r="A1407" s="1">
        <v>44778</v>
      </c>
      <c r="B1407" s="10">
        <f>MONTH(ventas[[#This Row],[Fecha]])</f>
        <v>8</v>
      </c>
      <c r="C1407" s="10">
        <f>YEAR(ventas[[#This Row],[Fecha]])</f>
        <v>2022</v>
      </c>
      <c r="D1407" t="s">
        <v>16</v>
      </c>
      <c r="E1407" t="s">
        <v>11</v>
      </c>
      <c r="F1407" t="s">
        <v>12</v>
      </c>
      <c r="G1407" s="7">
        <v>53370.576000000001</v>
      </c>
      <c r="H1407" s="7">
        <v>39906.720000000001</v>
      </c>
      <c r="I1407" s="8">
        <f>ventas[[#This Row],[Ingresos]]-ventas[[#This Row],[Gastos]]</f>
        <v>13463.856</v>
      </c>
    </row>
    <row r="1408" spans="1:9" x14ac:dyDescent="0.25">
      <c r="A1408" s="1">
        <v>44779</v>
      </c>
      <c r="B1408" s="10">
        <f>MONTH(ventas[[#This Row],[Fecha]])</f>
        <v>8</v>
      </c>
      <c r="C1408" s="10">
        <f>YEAR(ventas[[#This Row],[Fecha]])</f>
        <v>2022</v>
      </c>
      <c r="D1408" t="s">
        <v>13</v>
      </c>
      <c r="E1408" t="s">
        <v>7</v>
      </c>
      <c r="F1408" t="s">
        <v>10</v>
      </c>
      <c r="G1408" s="7">
        <v>32680.648000000001</v>
      </c>
      <c r="H1408" s="7">
        <v>18125.8</v>
      </c>
      <c r="I1408" s="8">
        <f>ventas[[#This Row],[Ingresos]]-ventas[[#This Row],[Gastos]]</f>
        <v>14554.848000000002</v>
      </c>
    </row>
    <row r="1409" spans="1:9" x14ac:dyDescent="0.25">
      <c r="A1409" s="1">
        <v>44779</v>
      </c>
      <c r="B1409" s="10">
        <f>MONTH(ventas[[#This Row],[Fecha]])</f>
        <v>8</v>
      </c>
      <c r="C1409" s="10">
        <f>YEAR(ventas[[#This Row],[Fecha]])</f>
        <v>2022</v>
      </c>
      <c r="D1409" t="s">
        <v>13</v>
      </c>
      <c r="E1409" t="s">
        <v>11</v>
      </c>
      <c r="F1409" t="s">
        <v>12</v>
      </c>
      <c r="G1409" s="7">
        <v>34325.358840000008</v>
      </c>
      <c r="H1409" s="7">
        <v>27942.889500000005</v>
      </c>
      <c r="I1409" s="8">
        <f>ventas[[#This Row],[Ingresos]]-ventas[[#This Row],[Gastos]]</f>
        <v>6382.4693400000033</v>
      </c>
    </row>
    <row r="1410" spans="1:9" x14ac:dyDescent="0.25">
      <c r="A1410" s="1">
        <v>44779</v>
      </c>
      <c r="B1410" s="10">
        <f>MONTH(ventas[[#This Row],[Fecha]])</f>
        <v>8</v>
      </c>
      <c r="C1410" s="10">
        <f>YEAR(ventas[[#This Row],[Fecha]])</f>
        <v>2022</v>
      </c>
      <c r="D1410" t="s">
        <v>13</v>
      </c>
      <c r="E1410" t="s">
        <v>11</v>
      </c>
      <c r="F1410" t="s">
        <v>12</v>
      </c>
      <c r="G1410" s="7">
        <v>139701.375</v>
      </c>
      <c r="H1410" s="7">
        <v>118513.20000000001</v>
      </c>
      <c r="I1410" s="8">
        <f>ventas[[#This Row],[Ingresos]]-ventas[[#This Row],[Gastos]]</f>
        <v>21188.174999999988</v>
      </c>
    </row>
    <row r="1411" spans="1:9" x14ac:dyDescent="0.25">
      <c r="A1411" s="1">
        <v>44779</v>
      </c>
      <c r="B1411" s="10">
        <f>MONTH(ventas[[#This Row],[Fecha]])</f>
        <v>8</v>
      </c>
      <c r="C1411" s="10">
        <f>YEAR(ventas[[#This Row],[Fecha]])</f>
        <v>2022</v>
      </c>
      <c r="D1411" t="s">
        <v>13</v>
      </c>
      <c r="E1411" t="s">
        <v>14</v>
      </c>
      <c r="F1411" t="s">
        <v>17</v>
      </c>
      <c r="G1411" s="7">
        <v>664238.4</v>
      </c>
      <c r="H1411" s="7">
        <v>518843.00000000006</v>
      </c>
      <c r="I1411" s="8">
        <f>ventas[[#This Row],[Ingresos]]-ventas[[#This Row],[Gastos]]</f>
        <v>145395.39999999997</v>
      </c>
    </row>
    <row r="1412" spans="1:9" x14ac:dyDescent="0.25">
      <c r="A1412" s="1">
        <v>44780</v>
      </c>
      <c r="B1412" s="10">
        <f>MONTH(ventas[[#This Row],[Fecha]])</f>
        <v>8</v>
      </c>
      <c r="C1412" s="10">
        <f>YEAR(ventas[[#This Row],[Fecha]])</f>
        <v>2022</v>
      </c>
      <c r="D1412" t="s">
        <v>18</v>
      </c>
      <c r="E1412" t="s">
        <v>20</v>
      </c>
      <c r="F1412" t="s">
        <v>10</v>
      </c>
      <c r="G1412" s="7">
        <v>683567.5</v>
      </c>
      <c r="H1412" s="7">
        <v>512583.50000000006</v>
      </c>
      <c r="I1412" s="8">
        <f>ventas[[#This Row],[Ingresos]]-ventas[[#This Row],[Gastos]]</f>
        <v>170983.99999999994</v>
      </c>
    </row>
    <row r="1413" spans="1:9" x14ac:dyDescent="0.25">
      <c r="A1413" s="1">
        <v>44781</v>
      </c>
      <c r="B1413" s="10">
        <f>MONTH(ventas[[#This Row],[Fecha]])</f>
        <v>8</v>
      </c>
      <c r="C1413" s="10">
        <f>YEAR(ventas[[#This Row],[Fecha]])</f>
        <v>2022</v>
      </c>
      <c r="D1413" t="s">
        <v>16</v>
      </c>
      <c r="E1413" t="s">
        <v>11</v>
      </c>
      <c r="F1413" t="s">
        <v>8</v>
      </c>
      <c r="G1413" s="7">
        <v>43215.404999999999</v>
      </c>
      <c r="H1413" s="7">
        <v>30612.7</v>
      </c>
      <c r="I1413" s="8">
        <f>ventas[[#This Row],[Ingresos]]-ventas[[#This Row],[Gastos]]</f>
        <v>12602.704999999998</v>
      </c>
    </row>
    <row r="1414" spans="1:9" x14ac:dyDescent="0.25">
      <c r="A1414" s="1">
        <v>44781</v>
      </c>
      <c r="B1414" s="10">
        <f>MONTH(ventas[[#This Row],[Fecha]])</f>
        <v>8</v>
      </c>
      <c r="C1414" s="10">
        <f>YEAR(ventas[[#This Row],[Fecha]])</f>
        <v>2022</v>
      </c>
      <c r="D1414" t="s">
        <v>16</v>
      </c>
      <c r="E1414" t="s">
        <v>7</v>
      </c>
      <c r="F1414" t="s">
        <v>15</v>
      </c>
      <c r="G1414" s="7">
        <v>27530.028287999998</v>
      </c>
      <c r="H1414" s="7">
        <v>23081.184000000001</v>
      </c>
      <c r="I1414" s="8">
        <f>ventas[[#This Row],[Ingresos]]-ventas[[#This Row],[Gastos]]</f>
        <v>4448.8442879999966</v>
      </c>
    </row>
    <row r="1415" spans="1:9" x14ac:dyDescent="0.25">
      <c r="A1415" s="1">
        <v>44782</v>
      </c>
      <c r="B1415" s="10">
        <f>MONTH(ventas[[#This Row],[Fecha]])</f>
        <v>8</v>
      </c>
      <c r="C1415" s="10">
        <f>YEAR(ventas[[#This Row],[Fecha]])</f>
        <v>2022</v>
      </c>
      <c r="D1415" t="s">
        <v>18</v>
      </c>
      <c r="E1415" t="s">
        <v>9</v>
      </c>
      <c r="F1415" t="s">
        <v>12</v>
      </c>
      <c r="G1415" s="7">
        <v>13485.744000000001</v>
      </c>
      <c r="H1415" s="7">
        <v>10747.08</v>
      </c>
      <c r="I1415" s="8">
        <f>ventas[[#This Row],[Ingresos]]-ventas[[#This Row],[Gastos]]</f>
        <v>2738.6640000000007</v>
      </c>
    </row>
    <row r="1416" spans="1:9" x14ac:dyDescent="0.25">
      <c r="A1416" s="1">
        <v>44782</v>
      </c>
      <c r="B1416" s="10">
        <f>MONTH(ventas[[#This Row],[Fecha]])</f>
        <v>8</v>
      </c>
      <c r="C1416" s="10">
        <f>YEAR(ventas[[#This Row],[Fecha]])</f>
        <v>2022</v>
      </c>
      <c r="D1416" t="s">
        <v>16</v>
      </c>
      <c r="E1416" t="s">
        <v>20</v>
      </c>
      <c r="F1416" t="s">
        <v>17</v>
      </c>
      <c r="G1416" s="7">
        <v>26866.039199999999</v>
      </c>
      <c r="H1416" s="7">
        <v>22351.23</v>
      </c>
      <c r="I1416" s="8">
        <f>ventas[[#This Row],[Ingresos]]-ventas[[#This Row],[Gastos]]</f>
        <v>4514.8091999999997</v>
      </c>
    </row>
    <row r="1417" spans="1:9" x14ac:dyDescent="0.25">
      <c r="A1417" s="1">
        <v>44784</v>
      </c>
      <c r="B1417" s="10">
        <f>MONTH(ventas[[#This Row],[Fecha]])</f>
        <v>8</v>
      </c>
      <c r="C1417" s="10">
        <f>YEAR(ventas[[#This Row],[Fecha]])</f>
        <v>2022</v>
      </c>
      <c r="D1417" t="s">
        <v>13</v>
      </c>
      <c r="E1417" t="s">
        <v>7</v>
      </c>
      <c r="F1417" t="s">
        <v>12</v>
      </c>
      <c r="G1417" s="7">
        <v>47041.103999999999</v>
      </c>
      <c r="H1417" s="7">
        <v>26980.050000000003</v>
      </c>
      <c r="I1417" s="8">
        <f>ventas[[#This Row],[Ingresos]]-ventas[[#This Row],[Gastos]]</f>
        <v>20061.053999999996</v>
      </c>
    </row>
    <row r="1418" spans="1:9" x14ac:dyDescent="0.25">
      <c r="A1418" s="1">
        <v>44784</v>
      </c>
      <c r="B1418" s="10">
        <f>MONTH(ventas[[#This Row],[Fecha]])</f>
        <v>8</v>
      </c>
      <c r="C1418" s="10">
        <f>YEAR(ventas[[#This Row],[Fecha]])</f>
        <v>2022</v>
      </c>
      <c r="D1418" t="s">
        <v>13</v>
      </c>
      <c r="E1418" t="s">
        <v>20</v>
      </c>
      <c r="F1418" t="s">
        <v>12</v>
      </c>
      <c r="G1418" s="7">
        <v>33437.516538461539</v>
      </c>
      <c r="H1418" s="7">
        <v>21105.75</v>
      </c>
      <c r="I1418" s="8">
        <f>ventas[[#This Row],[Ingresos]]-ventas[[#This Row],[Gastos]]</f>
        <v>12331.766538461539</v>
      </c>
    </row>
    <row r="1419" spans="1:9" x14ac:dyDescent="0.25">
      <c r="A1419" s="1">
        <v>44784</v>
      </c>
      <c r="B1419" s="10">
        <f>MONTH(ventas[[#This Row],[Fecha]])</f>
        <v>8</v>
      </c>
      <c r="C1419" s="10">
        <f>YEAR(ventas[[#This Row],[Fecha]])</f>
        <v>2022</v>
      </c>
      <c r="D1419" t="s">
        <v>13</v>
      </c>
      <c r="E1419" t="s">
        <v>20</v>
      </c>
      <c r="F1419" t="s">
        <v>12</v>
      </c>
      <c r="G1419" s="7">
        <v>1177211.5384615385</v>
      </c>
      <c r="H1419" s="7">
        <v>765050</v>
      </c>
      <c r="I1419" s="8">
        <f>ventas[[#This Row],[Ingresos]]-ventas[[#This Row],[Gastos]]</f>
        <v>412161.5384615385</v>
      </c>
    </row>
    <row r="1420" spans="1:9" x14ac:dyDescent="0.25">
      <c r="A1420" s="1">
        <v>44785</v>
      </c>
      <c r="B1420" s="10">
        <f>MONTH(ventas[[#This Row],[Fecha]])</f>
        <v>8</v>
      </c>
      <c r="C1420" s="10">
        <f>YEAR(ventas[[#This Row],[Fecha]])</f>
        <v>2022</v>
      </c>
      <c r="D1420" t="s">
        <v>13</v>
      </c>
      <c r="E1420" t="s">
        <v>7</v>
      </c>
      <c r="F1420" t="s">
        <v>10</v>
      </c>
      <c r="G1420" s="7">
        <v>223264.62000000002</v>
      </c>
      <c r="H1420" s="7">
        <v>215872.5</v>
      </c>
      <c r="I1420" s="8">
        <f>ventas[[#This Row],[Ingresos]]-ventas[[#This Row],[Gastos]]</f>
        <v>7392.1200000000244</v>
      </c>
    </row>
    <row r="1421" spans="1:9" x14ac:dyDescent="0.25">
      <c r="A1421" s="1">
        <v>44785</v>
      </c>
      <c r="B1421" s="10">
        <f>MONTH(ventas[[#This Row],[Fecha]])</f>
        <v>8</v>
      </c>
      <c r="C1421" s="10">
        <f>YEAR(ventas[[#This Row],[Fecha]])</f>
        <v>2022</v>
      </c>
      <c r="D1421" t="s">
        <v>16</v>
      </c>
      <c r="E1421" t="s">
        <v>11</v>
      </c>
      <c r="F1421" t="s">
        <v>15</v>
      </c>
      <c r="G1421" s="7">
        <v>19844.344800000003</v>
      </c>
      <c r="H1421" s="7">
        <v>15552.45</v>
      </c>
      <c r="I1421" s="8">
        <f>ventas[[#This Row],[Ingresos]]-ventas[[#This Row],[Gastos]]</f>
        <v>4291.8948000000019</v>
      </c>
    </row>
    <row r="1422" spans="1:9" x14ac:dyDescent="0.25">
      <c r="A1422" s="1">
        <v>44785</v>
      </c>
      <c r="B1422" s="10">
        <f>MONTH(ventas[[#This Row],[Fecha]])</f>
        <v>8</v>
      </c>
      <c r="C1422" s="10">
        <f>YEAR(ventas[[#This Row],[Fecha]])</f>
        <v>2022</v>
      </c>
      <c r="D1422" t="s">
        <v>16</v>
      </c>
      <c r="E1422" t="s">
        <v>11</v>
      </c>
      <c r="F1422" t="s">
        <v>17</v>
      </c>
      <c r="G1422" s="7">
        <v>723984.24</v>
      </c>
      <c r="H1422" s="7">
        <v>577543.20000000007</v>
      </c>
      <c r="I1422" s="8">
        <f>ventas[[#This Row],[Ingresos]]-ventas[[#This Row],[Gastos]]</f>
        <v>146441.03999999992</v>
      </c>
    </row>
    <row r="1423" spans="1:9" x14ac:dyDescent="0.25">
      <c r="A1423" s="1">
        <v>44786</v>
      </c>
      <c r="B1423" s="10">
        <f>MONTH(ventas[[#This Row],[Fecha]])</f>
        <v>8</v>
      </c>
      <c r="C1423" s="10">
        <f>YEAR(ventas[[#This Row],[Fecha]])</f>
        <v>2022</v>
      </c>
      <c r="D1423" t="s">
        <v>6</v>
      </c>
      <c r="E1423" t="s">
        <v>20</v>
      </c>
      <c r="F1423" t="s">
        <v>12</v>
      </c>
      <c r="G1423" s="7">
        <v>257219.86500000002</v>
      </c>
      <c r="H1423" s="7">
        <v>232285.87200000003</v>
      </c>
      <c r="I1423" s="8">
        <f>ventas[[#This Row],[Ingresos]]-ventas[[#This Row],[Gastos]]</f>
        <v>24933.992999999988</v>
      </c>
    </row>
    <row r="1424" spans="1:9" x14ac:dyDescent="0.25">
      <c r="A1424" s="1">
        <v>44787</v>
      </c>
      <c r="B1424" s="10">
        <f>MONTH(ventas[[#This Row],[Fecha]])</f>
        <v>8</v>
      </c>
      <c r="C1424" s="10">
        <f>YEAR(ventas[[#This Row],[Fecha]])</f>
        <v>2022</v>
      </c>
      <c r="D1424" t="s">
        <v>18</v>
      </c>
      <c r="E1424" t="s">
        <v>14</v>
      </c>
      <c r="F1424" t="s">
        <v>17</v>
      </c>
      <c r="G1424" s="7">
        <v>699190.31</v>
      </c>
      <c r="H1424" s="7">
        <v>576152.20000000007</v>
      </c>
      <c r="I1424" s="8">
        <f>ventas[[#This Row],[Ingresos]]-ventas[[#This Row],[Gastos]]</f>
        <v>123038.10999999999</v>
      </c>
    </row>
    <row r="1425" spans="1:9" x14ac:dyDescent="0.25">
      <c r="A1425" s="1">
        <v>44788</v>
      </c>
      <c r="B1425" s="10">
        <f>MONTH(ventas[[#This Row],[Fecha]])</f>
        <v>8</v>
      </c>
      <c r="C1425" s="10">
        <f>YEAR(ventas[[#This Row],[Fecha]])</f>
        <v>2022</v>
      </c>
      <c r="D1425" t="s">
        <v>16</v>
      </c>
      <c r="E1425" t="s">
        <v>14</v>
      </c>
      <c r="F1425" t="s">
        <v>8</v>
      </c>
      <c r="G1425" s="7">
        <v>297930.83653846156</v>
      </c>
      <c r="H1425" s="7">
        <v>257955.6</v>
      </c>
      <c r="I1425" s="8">
        <f>ventas[[#This Row],[Ingresos]]-ventas[[#This Row],[Gastos]]</f>
        <v>39975.236538461555</v>
      </c>
    </row>
    <row r="1426" spans="1:9" x14ac:dyDescent="0.25">
      <c r="A1426" s="1">
        <v>44788</v>
      </c>
      <c r="B1426" s="10">
        <f>MONTH(ventas[[#This Row],[Fecha]])</f>
        <v>8</v>
      </c>
      <c r="C1426" s="10">
        <f>YEAR(ventas[[#This Row],[Fecha]])</f>
        <v>2022</v>
      </c>
      <c r="D1426" t="s">
        <v>19</v>
      </c>
      <c r="E1426" t="s">
        <v>20</v>
      </c>
      <c r="F1426" t="s">
        <v>8</v>
      </c>
      <c r="G1426" s="7">
        <v>487188.490673077</v>
      </c>
      <c r="H1426" s="7">
        <v>413297.77200000006</v>
      </c>
      <c r="I1426" s="8">
        <f>ventas[[#This Row],[Ingresos]]-ventas[[#This Row],[Gastos]]</f>
        <v>73890.718673076946</v>
      </c>
    </row>
    <row r="1427" spans="1:9" x14ac:dyDescent="0.25">
      <c r="A1427" s="1">
        <v>44788</v>
      </c>
      <c r="B1427" s="10">
        <f>MONTH(ventas[[#This Row],[Fecha]])</f>
        <v>8</v>
      </c>
      <c r="C1427" s="10">
        <f>YEAR(ventas[[#This Row],[Fecha]])</f>
        <v>2022</v>
      </c>
      <c r="D1427" t="s">
        <v>18</v>
      </c>
      <c r="E1427" t="s">
        <v>20</v>
      </c>
      <c r="F1427" t="s">
        <v>12</v>
      </c>
      <c r="G1427" s="7">
        <v>42640.953264000003</v>
      </c>
      <c r="H1427" s="7">
        <v>33785.892000000007</v>
      </c>
      <c r="I1427" s="8">
        <f>ventas[[#This Row],[Ingresos]]-ventas[[#This Row],[Gastos]]</f>
        <v>8855.0612639999963</v>
      </c>
    </row>
    <row r="1428" spans="1:9" x14ac:dyDescent="0.25">
      <c r="A1428" s="1">
        <v>44789</v>
      </c>
      <c r="B1428" s="10">
        <f>MONTH(ventas[[#This Row],[Fecha]])</f>
        <v>8</v>
      </c>
      <c r="C1428" s="10">
        <f>YEAR(ventas[[#This Row],[Fecha]])</f>
        <v>2022</v>
      </c>
      <c r="D1428" t="s">
        <v>13</v>
      </c>
      <c r="E1428" t="s">
        <v>11</v>
      </c>
      <c r="F1428" t="s">
        <v>12</v>
      </c>
      <c r="G1428" s="7">
        <v>83996.742600000012</v>
      </c>
      <c r="H1428" s="7">
        <v>64972.54</v>
      </c>
      <c r="I1428" s="8">
        <f>ventas[[#This Row],[Ingresos]]-ventas[[#This Row],[Gastos]]</f>
        <v>19024.202600000011</v>
      </c>
    </row>
    <row r="1429" spans="1:9" x14ac:dyDescent="0.25">
      <c r="A1429" s="1">
        <v>44789</v>
      </c>
      <c r="B1429" s="10">
        <f>MONTH(ventas[[#This Row],[Fecha]])</f>
        <v>8</v>
      </c>
      <c r="C1429" s="10">
        <f>YEAR(ventas[[#This Row],[Fecha]])</f>
        <v>2022</v>
      </c>
      <c r="D1429" t="s">
        <v>18</v>
      </c>
      <c r="E1429" t="s">
        <v>11</v>
      </c>
      <c r="F1429" t="s">
        <v>12</v>
      </c>
      <c r="G1429" s="7">
        <v>37282.32</v>
      </c>
      <c r="H1429" s="7">
        <v>20907.800000000003</v>
      </c>
      <c r="I1429" s="8">
        <f>ventas[[#This Row],[Ingresos]]-ventas[[#This Row],[Gastos]]</f>
        <v>16374.519999999997</v>
      </c>
    </row>
    <row r="1430" spans="1:9" x14ac:dyDescent="0.25">
      <c r="A1430" s="1">
        <v>44790</v>
      </c>
      <c r="B1430" s="10">
        <f>MONTH(ventas[[#This Row],[Fecha]])</f>
        <v>8</v>
      </c>
      <c r="C1430" s="10">
        <f>YEAR(ventas[[#This Row],[Fecha]])</f>
        <v>2022</v>
      </c>
      <c r="D1430" t="s">
        <v>19</v>
      </c>
      <c r="E1430" t="s">
        <v>14</v>
      </c>
      <c r="F1430" t="s">
        <v>12</v>
      </c>
      <c r="G1430" s="7">
        <v>346538.11499999999</v>
      </c>
      <c r="H1430" s="7">
        <v>262481.7</v>
      </c>
      <c r="I1430" s="8">
        <f>ventas[[#This Row],[Ingresos]]-ventas[[#This Row],[Gastos]]</f>
        <v>84056.414999999979</v>
      </c>
    </row>
    <row r="1431" spans="1:9" x14ac:dyDescent="0.25">
      <c r="A1431" s="1">
        <v>44790</v>
      </c>
      <c r="B1431" s="10">
        <f>MONTH(ventas[[#This Row],[Fecha]])</f>
        <v>8</v>
      </c>
      <c r="C1431" s="10">
        <f>YEAR(ventas[[#This Row],[Fecha]])</f>
        <v>2022</v>
      </c>
      <c r="D1431" t="s">
        <v>18</v>
      </c>
      <c r="E1431" t="s">
        <v>14</v>
      </c>
      <c r="F1431" t="s">
        <v>17</v>
      </c>
      <c r="G1431" s="7">
        <v>799812.31846153841</v>
      </c>
      <c r="H1431" s="7">
        <v>678506.68800000008</v>
      </c>
      <c r="I1431" s="8">
        <f>ventas[[#This Row],[Ingresos]]-ventas[[#This Row],[Gastos]]</f>
        <v>121305.63046153833</v>
      </c>
    </row>
    <row r="1432" spans="1:9" x14ac:dyDescent="0.25">
      <c r="A1432" s="1">
        <v>44791</v>
      </c>
      <c r="B1432" s="10">
        <f>MONTH(ventas[[#This Row],[Fecha]])</f>
        <v>8</v>
      </c>
      <c r="C1432" s="10">
        <f>YEAR(ventas[[#This Row],[Fecha]])</f>
        <v>2022</v>
      </c>
      <c r="D1432" t="s">
        <v>16</v>
      </c>
      <c r="E1432" t="s">
        <v>7</v>
      </c>
      <c r="F1432" t="s">
        <v>15</v>
      </c>
      <c r="G1432" s="7">
        <v>1099880.9405769231</v>
      </c>
      <c r="H1432" s="7">
        <v>942585.68400000012</v>
      </c>
      <c r="I1432" s="8">
        <f>ventas[[#This Row],[Ingresos]]-ventas[[#This Row],[Gastos]]</f>
        <v>157295.25657692295</v>
      </c>
    </row>
    <row r="1433" spans="1:9" x14ac:dyDescent="0.25">
      <c r="A1433" s="1">
        <v>44792</v>
      </c>
      <c r="B1433" s="10">
        <f>MONTH(ventas[[#This Row],[Fecha]])</f>
        <v>8</v>
      </c>
      <c r="C1433" s="10">
        <f>YEAR(ventas[[#This Row],[Fecha]])</f>
        <v>2022</v>
      </c>
      <c r="D1433" t="s">
        <v>16</v>
      </c>
      <c r="E1433" t="s">
        <v>9</v>
      </c>
      <c r="F1433" t="s">
        <v>8</v>
      </c>
      <c r="G1433" s="7">
        <v>1242496.2143999999</v>
      </c>
      <c r="H1433" s="7">
        <v>1083377.5680000002</v>
      </c>
      <c r="I1433" s="8">
        <f>ventas[[#This Row],[Ingresos]]-ventas[[#This Row],[Gastos]]</f>
        <v>159118.64639999974</v>
      </c>
    </row>
    <row r="1434" spans="1:9" x14ac:dyDescent="0.25">
      <c r="A1434" s="1">
        <v>44792</v>
      </c>
      <c r="B1434" s="10">
        <f>MONTH(ventas[[#This Row],[Fecha]])</f>
        <v>8</v>
      </c>
      <c r="C1434" s="10">
        <f>YEAR(ventas[[#This Row],[Fecha]])</f>
        <v>2022</v>
      </c>
      <c r="D1434" t="s">
        <v>13</v>
      </c>
      <c r="E1434" t="s">
        <v>7</v>
      </c>
      <c r="F1434" t="s">
        <v>10</v>
      </c>
      <c r="G1434" s="7">
        <v>441256.27</v>
      </c>
      <c r="H1434" s="7">
        <v>363607.4</v>
      </c>
      <c r="I1434" s="8">
        <f>ventas[[#This Row],[Ingresos]]-ventas[[#This Row],[Gastos]]</f>
        <v>77648.87</v>
      </c>
    </row>
    <row r="1435" spans="1:9" x14ac:dyDescent="0.25">
      <c r="A1435" s="1">
        <v>44793</v>
      </c>
      <c r="B1435" s="10">
        <f>MONTH(ventas[[#This Row],[Fecha]])</f>
        <v>8</v>
      </c>
      <c r="C1435" s="10">
        <f>YEAR(ventas[[#This Row],[Fecha]])</f>
        <v>2022</v>
      </c>
      <c r="D1435" t="s">
        <v>6</v>
      </c>
      <c r="E1435" t="s">
        <v>11</v>
      </c>
      <c r="F1435" t="s">
        <v>15</v>
      </c>
      <c r="G1435" s="7">
        <v>1157545.8216000001</v>
      </c>
      <c r="H1435" s="7">
        <v>943481.91600000008</v>
      </c>
      <c r="I1435" s="8">
        <f>ventas[[#This Row],[Ingresos]]-ventas[[#This Row],[Gastos]]</f>
        <v>214063.90560000006</v>
      </c>
    </row>
    <row r="1436" spans="1:9" x14ac:dyDescent="0.25">
      <c r="A1436" s="1">
        <v>44794</v>
      </c>
      <c r="B1436" s="10">
        <f>MONTH(ventas[[#This Row],[Fecha]])</f>
        <v>8</v>
      </c>
      <c r="C1436" s="10">
        <f>YEAR(ventas[[#This Row],[Fecha]])</f>
        <v>2022</v>
      </c>
      <c r="D1436" t="s">
        <v>6</v>
      </c>
      <c r="E1436" t="s">
        <v>9</v>
      </c>
      <c r="F1436" t="s">
        <v>15</v>
      </c>
      <c r="G1436" s="7">
        <v>38193.39</v>
      </c>
      <c r="H1436" s="7">
        <v>30238.2</v>
      </c>
      <c r="I1436" s="8">
        <f>ventas[[#This Row],[Ingresos]]-ventas[[#This Row],[Gastos]]</f>
        <v>7955.1899999999987</v>
      </c>
    </row>
    <row r="1437" spans="1:9" x14ac:dyDescent="0.25">
      <c r="A1437" s="1">
        <v>44795</v>
      </c>
      <c r="B1437" s="10">
        <f>MONTH(ventas[[#This Row],[Fecha]])</f>
        <v>8</v>
      </c>
      <c r="C1437" s="10">
        <f>YEAR(ventas[[#This Row],[Fecha]])</f>
        <v>2022</v>
      </c>
      <c r="D1437" t="s">
        <v>18</v>
      </c>
      <c r="E1437" t="s">
        <v>14</v>
      </c>
      <c r="F1437" t="s">
        <v>12</v>
      </c>
      <c r="G1437" s="7">
        <v>99185.423076923078</v>
      </c>
      <c r="H1437" s="7">
        <v>85000.8</v>
      </c>
      <c r="I1437" s="8">
        <f>ventas[[#This Row],[Ingresos]]-ventas[[#This Row],[Gastos]]</f>
        <v>14184.623076923075</v>
      </c>
    </row>
    <row r="1438" spans="1:9" x14ac:dyDescent="0.25">
      <c r="A1438" s="1">
        <v>44796</v>
      </c>
      <c r="B1438" s="10">
        <f>MONTH(ventas[[#This Row],[Fecha]])</f>
        <v>8</v>
      </c>
      <c r="C1438" s="10">
        <f>YEAR(ventas[[#This Row],[Fecha]])</f>
        <v>2022</v>
      </c>
      <c r="D1438" t="s">
        <v>13</v>
      </c>
      <c r="E1438" t="s">
        <v>11</v>
      </c>
      <c r="F1438" t="s">
        <v>15</v>
      </c>
      <c r="G1438" s="7">
        <v>47185.145280000004</v>
      </c>
      <c r="H1438" s="7">
        <v>39255.732000000011</v>
      </c>
      <c r="I1438" s="8">
        <f>ventas[[#This Row],[Ingresos]]-ventas[[#This Row],[Gastos]]</f>
        <v>7929.4132799999934</v>
      </c>
    </row>
    <row r="1439" spans="1:9" x14ac:dyDescent="0.25">
      <c r="A1439" s="1">
        <v>44797</v>
      </c>
      <c r="B1439" s="10">
        <f>MONTH(ventas[[#This Row],[Fecha]])</f>
        <v>8</v>
      </c>
      <c r="C1439" s="10">
        <f>YEAR(ventas[[#This Row],[Fecha]])</f>
        <v>2022</v>
      </c>
      <c r="D1439" t="s">
        <v>18</v>
      </c>
      <c r="E1439" t="s">
        <v>14</v>
      </c>
      <c r="F1439" t="s">
        <v>12</v>
      </c>
      <c r="G1439" s="7">
        <v>132491.52000000002</v>
      </c>
      <c r="H1439" s="7">
        <v>119840</v>
      </c>
      <c r="I1439" s="8">
        <f>ventas[[#This Row],[Ingresos]]-ventas[[#This Row],[Gastos]]</f>
        <v>12651.520000000019</v>
      </c>
    </row>
    <row r="1440" spans="1:9" x14ac:dyDescent="0.25">
      <c r="A1440" s="1">
        <v>44799</v>
      </c>
      <c r="B1440" s="10">
        <f>MONTH(ventas[[#This Row],[Fecha]])</f>
        <v>8</v>
      </c>
      <c r="C1440" s="10">
        <f>YEAR(ventas[[#This Row],[Fecha]])</f>
        <v>2022</v>
      </c>
      <c r="D1440" t="s">
        <v>6</v>
      </c>
      <c r="E1440" t="s">
        <v>11</v>
      </c>
      <c r="F1440" t="s">
        <v>12</v>
      </c>
      <c r="G1440" s="7">
        <v>92765.314879999991</v>
      </c>
      <c r="H1440" s="7">
        <v>50891.554000000011</v>
      </c>
      <c r="I1440" s="8">
        <f>ventas[[#This Row],[Ingresos]]-ventas[[#This Row],[Gastos]]</f>
        <v>41873.76087999998</v>
      </c>
    </row>
    <row r="1441" spans="1:9" x14ac:dyDescent="0.25">
      <c r="A1441" s="1">
        <v>44801</v>
      </c>
      <c r="B1441" s="10">
        <f>MONTH(ventas[[#This Row],[Fecha]])</f>
        <v>8</v>
      </c>
      <c r="C1441" s="10">
        <f>YEAR(ventas[[#This Row],[Fecha]])</f>
        <v>2022</v>
      </c>
      <c r="D1441" t="s">
        <v>19</v>
      </c>
      <c r="E1441" t="s">
        <v>9</v>
      </c>
      <c r="F1441" t="s">
        <v>12</v>
      </c>
      <c r="G1441" s="7">
        <v>88149.6</v>
      </c>
      <c r="H1441" s="7">
        <v>75114</v>
      </c>
      <c r="I1441" s="8">
        <f>ventas[[#This Row],[Ingresos]]-ventas[[#This Row],[Gastos]]</f>
        <v>13035.600000000006</v>
      </c>
    </row>
    <row r="1442" spans="1:9" x14ac:dyDescent="0.25">
      <c r="A1442" s="1">
        <v>44802</v>
      </c>
      <c r="B1442" s="10">
        <f>MONTH(ventas[[#This Row],[Fecha]])</f>
        <v>8</v>
      </c>
      <c r="C1442" s="10">
        <f>YEAR(ventas[[#This Row],[Fecha]])</f>
        <v>2022</v>
      </c>
      <c r="D1442" t="s">
        <v>16</v>
      </c>
      <c r="E1442" t="s">
        <v>11</v>
      </c>
      <c r="F1442" t="s">
        <v>8</v>
      </c>
      <c r="G1442" s="7">
        <v>2242760.8896000003</v>
      </c>
      <c r="H1442" s="7">
        <v>1933067.1360000002</v>
      </c>
      <c r="I1442" s="8">
        <f>ventas[[#This Row],[Ingresos]]-ventas[[#This Row],[Gastos]]</f>
        <v>309693.75360000017</v>
      </c>
    </row>
    <row r="1443" spans="1:9" x14ac:dyDescent="0.25">
      <c r="A1443" s="1">
        <v>44802</v>
      </c>
      <c r="B1443" s="10">
        <f>MONTH(ventas[[#This Row],[Fecha]])</f>
        <v>8</v>
      </c>
      <c r="C1443" s="10">
        <f>YEAR(ventas[[#This Row],[Fecha]])</f>
        <v>2022</v>
      </c>
      <c r="D1443" t="s">
        <v>18</v>
      </c>
      <c r="E1443" t="s">
        <v>9</v>
      </c>
      <c r="F1443" t="s">
        <v>8</v>
      </c>
      <c r="G1443" s="7">
        <v>684018</v>
      </c>
      <c r="H1443" s="7">
        <v>575392.5</v>
      </c>
      <c r="I1443" s="8">
        <f>ventas[[#This Row],[Ingresos]]-ventas[[#This Row],[Gastos]]</f>
        <v>108625.5</v>
      </c>
    </row>
    <row r="1444" spans="1:9" x14ac:dyDescent="0.25">
      <c r="A1444" s="1">
        <v>44802</v>
      </c>
      <c r="B1444" s="10">
        <f>MONTH(ventas[[#This Row],[Fecha]])</f>
        <v>8</v>
      </c>
      <c r="C1444" s="10">
        <f>YEAR(ventas[[#This Row],[Fecha]])</f>
        <v>2022</v>
      </c>
      <c r="D1444" t="s">
        <v>16</v>
      </c>
      <c r="E1444" t="s">
        <v>11</v>
      </c>
      <c r="F1444" t="s">
        <v>12</v>
      </c>
      <c r="G1444" s="7">
        <v>10526.854912000003</v>
      </c>
      <c r="H1444" s="7">
        <v>8250.1280000000006</v>
      </c>
      <c r="I1444" s="8">
        <f>ventas[[#This Row],[Ingresos]]-ventas[[#This Row],[Gastos]]</f>
        <v>2276.7269120000019</v>
      </c>
    </row>
    <row r="1445" spans="1:9" x14ac:dyDescent="0.25">
      <c r="A1445" s="1">
        <v>44802</v>
      </c>
      <c r="B1445" s="10">
        <f>MONTH(ventas[[#This Row],[Fecha]])</f>
        <v>8</v>
      </c>
      <c r="C1445" s="10">
        <f>YEAR(ventas[[#This Row],[Fecha]])</f>
        <v>2022</v>
      </c>
      <c r="D1445" t="s">
        <v>13</v>
      </c>
      <c r="E1445" t="s">
        <v>11</v>
      </c>
      <c r="F1445" t="s">
        <v>12</v>
      </c>
      <c r="G1445" s="7">
        <v>347980.67307692306</v>
      </c>
      <c r="H1445" s="7">
        <v>324723.60000000003</v>
      </c>
      <c r="I1445" s="8">
        <f>ventas[[#This Row],[Ingresos]]-ventas[[#This Row],[Gastos]]</f>
        <v>23257.073076923029</v>
      </c>
    </row>
    <row r="1446" spans="1:9" x14ac:dyDescent="0.25">
      <c r="A1446" s="1">
        <v>44803</v>
      </c>
      <c r="B1446" s="10">
        <f>MONTH(ventas[[#This Row],[Fecha]])</f>
        <v>8</v>
      </c>
      <c r="C1446" s="10">
        <f>YEAR(ventas[[#This Row],[Fecha]])</f>
        <v>2022</v>
      </c>
      <c r="D1446" t="s">
        <v>16</v>
      </c>
      <c r="E1446" t="s">
        <v>7</v>
      </c>
      <c r="F1446" t="s">
        <v>10</v>
      </c>
      <c r="G1446" s="7">
        <v>3489655.68</v>
      </c>
      <c r="H1446" s="7">
        <v>2725803.6</v>
      </c>
      <c r="I1446" s="8">
        <f>ventas[[#This Row],[Ingresos]]-ventas[[#This Row],[Gastos]]</f>
        <v>763852.08000000007</v>
      </c>
    </row>
    <row r="1447" spans="1:9" x14ac:dyDescent="0.25">
      <c r="A1447" s="1">
        <v>44803</v>
      </c>
      <c r="B1447" s="10">
        <f>MONTH(ventas[[#This Row],[Fecha]])</f>
        <v>8</v>
      </c>
      <c r="C1447" s="10">
        <f>YEAR(ventas[[#This Row],[Fecha]])</f>
        <v>2022</v>
      </c>
      <c r="D1447" t="s">
        <v>6</v>
      </c>
      <c r="E1447" t="s">
        <v>11</v>
      </c>
      <c r="F1447" t="s">
        <v>12</v>
      </c>
      <c r="G1447" s="7">
        <v>53806.64304000001</v>
      </c>
      <c r="H1447" s="7">
        <v>31578.054000000004</v>
      </c>
      <c r="I1447" s="8">
        <f>ventas[[#This Row],[Ingresos]]-ventas[[#This Row],[Gastos]]</f>
        <v>22228.589040000006</v>
      </c>
    </row>
    <row r="1448" spans="1:9" x14ac:dyDescent="0.25">
      <c r="A1448" s="1">
        <v>44804</v>
      </c>
      <c r="B1448" s="10">
        <f>MONTH(ventas[[#This Row],[Fecha]])</f>
        <v>8</v>
      </c>
      <c r="C1448" s="10">
        <f>YEAR(ventas[[#This Row],[Fecha]])</f>
        <v>2022</v>
      </c>
      <c r="D1448" t="s">
        <v>19</v>
      </c>
      <c r="E1448" t="s">
        <v>7</v>
      </c>
      <c r="F1448" t="s">
        <v>10</v>
      </c>
      <c r="G1448" s="7">
        <v>80714.760000000009</v>
      </c>
      <c r="H1448" s="7">
        <v>69282.5</v>
      </c>
      <c r="I1448" s="8">
        <f>ventas[[#This Row],[Ingresos]]-ventas[[#This Row],[Gastos]]</f>
        <v>11432.260000000009</v>
      </c>
    </row>
    <row r="1449" spans="1:9" x14ac:dyDescent="0.25">
      <c r="A1449" s="1">
        <v>44806</v>
      </c>
      <c r="B1449" s="10">
        <f>MONTH(ventas[[#This Row],[Fecha]])</f>
        <v>9</v>
      </c>
      <c r="C1449" s="10">
        <f>YEAR(ventas[[#This Row],[Fecha]])</f>
        <v>2022</v>
      </c>
      <c r="D1449" t="s">
        <v>19</v>
      </c>
      <c r="E1449" t="s">
        <v>20</v>
      </c>
      <c r="F1449" t="s">
        <v>8</v>
      </c>
      <c r="G1449" s="7">
        <v>294477.78461538459</v>
      </c>
      <c r="H1449" s="7">
        <v>260333.568</v>
      </c>
      <c r="I1449" s="8">
        <f>ventas[[#This Row],[Ingresos]]-ventas[[#This Row],[Gastos]]</f>
        <v>34144.21661538459</v>
      </c>
    </row>
    <row r="1450" spans="1:9" x14ac:dyDescent="0.25">
      <c r="A1450" s="1">
        <v>44806</v>
      </c>
      <c r="B1450" s="10">
        <f>MONTH(ventas[[#This Row],[Fecha]])</f>
        <v>9</v>
      </c>
      <c r="C1450" s="10">
        <f>YEAR(ventas[[#This Row],[Fecha]])</f>
        <v>2022</v>
      </c>
      <c r="D1450" t="s">
        <v>18</v>
      </c>
      <c r="E1450" t="s">
        <v>11</v>
      </c>
      <c r="F1450" t="s">
        <v>15</v>
      </c>
      <c r="G1450" s="7">
        <v>96238.909440000003</v>
      </c>
      <c r="H1450" s="7">
        <v>50597.304000000011</v>
      </c>
      <c r="I1450" s="8">
        <f>ventas[[#This Row],[Ingresos]]-ventas[[#This Row],[Gastos]]</f>
        <v>45641.605439999992</v>
      </c>
    </row>
    <row r="1451" spans="1:9" x14ac:dyDescent="0.25">
      <c r="A1451" s="1">
        <v>44809</v>
      </c>
      <c r="B1451" s="10">
        <f>MONTH(ventas[[#This Row],[Fecha]])</f>
        <v>9</v>
      </c>
      <c r="C1451" s="10">
        <f>YEAR(ventas[[#This Row],[Fecha]])</f>
        <v>2022</v>
      </c>
      <c r="D1451" t="s">
        <v>16</v>
      </c>
      <c r="E1451" t="s">
        <v>11</v>
      </c>
      <c r="F1451" t="s">
        <v>10</v>
      </c>
      <c r="G1451" s="7">
        <v>36417.929855999995</v>
      </c>
      <c r="H1451" s="7">
        <v>29838.876</v>
      </c>
      <c r="I1451" s="8">
        <f>ventas[[#This Row],[Ingresos]]-ventas[[#This Row],[Gastos]]</f>
        <v>6579.053855999995</v>
      </c>
    </row>
    <row r="1452" spans="1:9" x14ac:dyDescent="0.25">
      <c r="A1452" s="1">
        <v>44809</v>
      </c>
      <c r="B1452" s="10">
        <f>MONTH(ventas[[#This Row],[Fecha]])</f>
        <v>9</v>
      </c>
      <c r="C1452" s="10">
        <f>YEAR(ventas[[#This Row],[Fecha]])</f>
        <v>2022</v>
      </c>
      <c r="D1452" t="s">
        <v>19</v>
      </c>
      <c r="E1452" t="s">
        <v>20</v>
      </c>
      <c r="F1452" t="s">
        <v>15</v>
      </c>
      <c r="G1452" s="7">
        <v>56809.746000000006</v>
      </c>
      <c r="H1452" s="7">
        <v>40670.700000000004</v>
      </c>
      <c r="I1452" s="8">
        <f>ventas[[#This Row],[Ingresos]]-ventas[[#This Row],[Gastos]]</f>
        <v>16139.046000000002</v>
      </c>
    </row>
    <row r="1453" spans="1:9" x14ac:dyDescent="0.25">
      <c r="A1453" s="1">
        <v>44810</v>
      </c>
      <c r="B1453" s="10">
        <f>MONTH(ventas[[#This Row],[Fecha]])</f>
        <v>9</v>
      </c>
      <c r="C1453" s="10">
        <f>YEAR(ventas[[#This Row],[Fecha]])</f>
        <v>2022</v>
      </c>
      <c r="D1453" t="s">
        <v>18</v>
      </c>
      <c r="E1453" t="s">
        <v>14</v>
      </c>
      <c r="F1453" t="s">
        <v>8</v>
      </c>
      <c r="G1453" s="7">
        <v>180943.62057692307</v>
      </c>
      <c r="H1453" s="7">
        <v>174672.79200000002</v>
      </c>
      <c r="I1453" s="8">
        <f>ventas[[#This Row],[Ingresos]]-ventas[[#This Row],[Gastos]]</f>
        <v>6270.828576923057</v>
      </c>
    </row>
    <row r="1454" spans="1:9" x14ac:dyDescent="0.25">
      <c r="A1454" s="1">
        <v>44811</v>
      </c>
      <c r="B1454" s="10">
        <f>MONTH(ventas[[#This Row],[Fecha]])</f>
        <v>9</v>
      </c>
      <c r="C1454" s="10">
        <f>YEAR(ventas[[#This Row],[Fecha]])</f>
        <v>2022</v>
      </c>
      <c r="D1454" t="s">
        <v>18</v>
      </c>
      <c r="E1454" t="s">
        <v>7</v>
      </c>
      <c r="F1454" t="s">
        <v>15</v>
      </c>
      <c r="G1454" s="7">
        <v>1305309.8884615384</v>
      </c>
      <c r="H1454" s="7">
        <v>1289721.504</v>
      </c>
      <c r="I1454" s="8">
        <f>ventas[[#This Row],[Ingresos]]-ventas[[#This Row],[Gastos]]</f>
        <v>15588.384461538401</v>
      </c>
    </row>
    <row r="1455" spans="1:9" x14ac:dyDescent="0.25">
      <c r="A1455" s="1">
        <v>44812</v>
      </c>
      <c r="B1455" s="10">
        <f>MONTH(ventas[[#This Row],[Fecha]])</f>
        <v>9</v>
      </c>
      <c r="C1455" s="10">
        <f>YEAR(ventas[[#This Row],[Fecha]])</f>
        <v>2022</v>
      </c>
      <c r="D1455" t="s">
        <v>13</v>
      </c>
      <c r="E1455" t="s">
        <v>7</v>
      </c>
      <c r="F1455" t="s">
        <v>15</v>
      </c>
      <c r="G1455" s="7">
        <v>48710.604000000007</v>
      </c>
      <c r="H1455" s="7">
        <v>28258.7</v>
      </c>
      <c r="I1455" s="8">
        <f>ventas[[#This Row],[Ingresos]]-ventas[[#This Row],[Gastos]]</f>
        <v>20451.904000000006</v>
      </c>
    </row>
    <row r="1456" spans="1:9" x14ac:dyDescent="0.25">
      <c r="A1456" s="1">
        <v>44813</v>
      </c>
      <c r="B1456" s="10">
        <f>MONTH(ventas[[#This Row],[Fecha]])</f>
        <v>9</v>
      </c>
      <c r="C1456" s="10">
        <f>YEAR(ventas[[#This Row],[Fecha]])</f>
        <v>2022</v>
      </c>
      <c r="D1456" t="s">
        <v>6</v>
      </c>
      <c r="E1456" t="s">
        <v>14</v>
      </c>
      <c r="F1456" t="s">
        <v>8</v>
      </c>
      <c r="G1456" s="7">
        <v>2042089.6608</v>
      </c>
      <c r="H1456" s="7">
        <v>1752852.6</v>
      </c>
      <c r="I1456" s="8">
        <f>ventas[[#This Row],[Ingresos]]-ventas[[#This Row],[Gastos]]</f>
        <v>289237.06079999986</v>
      </c>
    </row>
    <row r="1457" spans="1:9" x14ac:dyDescent="0.25">
      <c r="A1457" s="1">
        <v>44813</v>
      </c>
      <c r="B1457" s="10">
        <f>MONTH(ventas[[#This Row],[Fecha]])</f>
        <v>9</v>
      </c>
      <c r="C1457" s="10">
        <f>YEAR(ventas[[#This Row],[Fecha]])</f>
        <v>2022</v>
      </c>
      <c r="D1457" t="s">
        <v>16</v>
      </c>
      <c r="E1457" t="s">
        <v>14</v>
      </c>
      <c r="F1457" t="s">
        <v>8</v>
      </c>
      <c r="G1457" s="7">
        <v>38958.815999999999</v>
      </c>
      <c r="H1457" s="7">
        <v>21143.200000000001</v>
      </c>
      <c r="I1457" s="8">
        <f>ventas[[#This Row],[Ingresos]]-ventas[[#This Row],[Gastos]]</f>
        <v>17815.615999999998</v>
      </c>
    </row>
    <row r="1458" spans="1:9" x14ac:dyDescent="0.25">
      <c r="A1458" s="1">
        <v>44813</v>
      </c>
      <c r="B1458" s="10">
        <f>MONTH(ventas[[#This Row],[Fecha]])</f>
        <v>9</v>
      </c>
      <c r="C1458" s="10">
        <f>YEAR(ventas[[#This Row],[Fecha]])</f>
        <v>2022</v>
      </c>
      <c r="D1458" t="s">
        <v>16</v>
      </c>
      <c r="E1458" t="s">
        <v>20</v>
      </c>
      <c r="F1458" t="s">
        <v>15</v>
      </c>
      <c r="G1458" s="7">
        <v>3542.0112000000004</v>
      </c>
      <c r="H1458" s="7">
        <v>2946.78</v>
      </c>
      <c r="I1458" s="8">
        <f>ventas[[#This Row],[Ingresos]]-ventas[[#This Row],[Gastos]]</f>
        <v>595.23120000000017</v>
      </c>
    </row>
    <row r="1459" spans="1:9" x14ac:dyDescent="0.25">
      <c r="A1459" s="1">
        <v>44814</v>
      </c>
      <c r="B1459" s="10">
        <f>MONTH(ventas[[#This Row],[Fecha]])</f>
        <v>9</v>
      </c>
      <c r="C1459" s="10">
        <f>YEAR(ventas[[#This Row],[Fecha]])</f>
        <v>2022</v>
      </c>
      <c r="D1459" t="s">
        <v>18</v>
      </c>
      <c r="E1459" t="s">
        <v>9</v>
      </c>
      <c r="F1459" t="s">
        <v>10</v>
      </c>
      <c r="G1459" s="7">
        <v>490203.7269230769</v>
      </c>
      <c r="H1459" s="7">
        <v>433365.40800000005</v>
      </c>
      <c r="I1459" s="8">
        <f>ventas[[#This Row],[Ingresos]]-ventas[[#This Row],[Gastos]]</f>
        <v>56838.318923076848</v>
      </c>
    </row>
    <row r="1460" spans="1:9" x14ac:dyDescent="0.25">
      <c r="A1460" s="1">
        <v>44815</v>
      </c>
      <c r="B1460" s="10">
        <f>MONTH(ventas[[#This Row],[Fecha]])</f>
        <v>9</v>
      </c>
      <c r="C1460" s="10">
        <f>YEAR(ventas[[#This Row],[Fecha]])</f>
        <v>2022</v>
      </c>
      <c r="D1460" t="s">
        <v>13</v>
      </c>
      <c r="E1460" t="s">
        <v>20</v>
      </c>
      <c r="F1460" t="s">
        <v>12</v>
      </c>
      <c r="G1460" s="7">
        <v>20498.534400000004</v>
      </c>
      <c r="H1460" s="7">
        <v>15518.937600000001</v>
      </c>
      <c r="I1460" s="8">
        <f>ventas[[#This Row],[Ingresos]]-ventas[[#This Row],[Gastos]]</f>
        <v>4979.596800000003</v>
      </c>
    </row>
    <row r="1461" spans="1:9" x14ac:dyDescent="0.25">
      <c r="A1461" s="1">
        <v>44815</v>
      </c>
      <c r="B1461" s="10">
        <f>MONTH(ventas[[#This Row],[Fecha]])</f>
        <v>9</v>
      </c>
      <c r="C1461" s="10">
        <f>YEAR(ventas[[#This Row],[Fecha]])</f>
        <v>2022</v>
      </c>
      <c r="D1461" t="s">
        <v>19</v>
      </c>
      <c r="E1461" t="s">
        <v>7</v>
      </c>
      <c r="F1461" t="s">
        <v>12</v>
      </c>
      <c r="G1461" s="7">
        <v>53464.691279999999</v>
      </c>
      <c r="H1461" s="7">
        <v>29653.338000000003</v>
      </c>
      <c r="I1461" s="8">
        <f>ventas[[#This Row],[Ingresos]]-ventas[[#This Row],[Gastos]]</f>
        <v>23811.353279999996</v>
      </c>
    </row>
    <row r="1462" spans="1:9" x14ac:dyDescent="0.25">
      <c r="A1462" s="1">
        <v>44816</v>
      </c>
      <c r="B1462" s="10">
        <f>MONTH(ventas[[#This Row],[Fecha]])</f>
        <v>9</v>
      </c>
      <c r="C1462" s="10">
        <f>YEAR(ventas[[#This Row],[Fecha]])</f>
        <v>2022</v>
      </c>
      <c r="D1462" t="s">
        <v>18</v>
      </c>
      <c r="E1462" t="s">
        <v>11</v>
      </c>
      <c r="F1462" t="s">
        <v>12</v>
      </c>
      <c r="G1462" s="7">
        <v>677840.44720000005</v>
      </c>
      <c r="H1462" s="7">
        <v>571111.21600000013</v>
      </c>
      <c r="I1462" s="8">
        <f>ventas[[#This Row],[Ingresos]]-ventas[[#This Row],[Gastos]]</f>
        <v>106729.23119999992</v>
      </c>
    </row>
    <row r="1463" spans="1:9" x14ac:dyDescent="0.25">
      <c r="A1463" s="1">
        <v>44816</v>
      </c>
      <c r="B1463" s="10">
        <f>MONTH(ventas[[#This Row],[Fecha]])</f>
        <v>9</v>
      </c>
      <c r="C1463" s="10">
        <f>YEAR(ventas[[#This Row],[Fecha]])</f>
        <v>2022</v>
      </c>
      <c r="D1463" t="s">
        <v>13</v>
      </c>
      <c r="E1463" t="s">
        <v>20</v>
      </c>
      <c r="F1463" t="s">
        <v>17</v>
      </c>
      <c r="G1463" s="7">
        <v>49947.403846153844</v>
      </c>
      <c r="H1463" s="7">
        <v>42372</v>
      </c>
      <c r="I1463" s="8">
        <f>ventas[[#This Row],[Ingresos]]-ventas[[#This Row],[Gastos]]</f>
        <v>7575.4038461538439</v>
      </c>
    </row>
    <row r="1464" spans="1:9" x14ac:dyDescent="0.25">
      <c r="A1464" s="1">
        <v>44817</v>
      </c>
      <c r="B1464" s="10">
        <f>MONTH(ventas[[#This Row],[Fecha]])</f>
        <v>9</v>
      </c>
      <c r="C1464" s="10">
        <f>YEAR(ventas[[#This Row],[Fecha]])</f>
        <v>2022</v>
      </c>
      <c r="D1464" t="s">
        <v>19</v>
      </c>
      <c r="E1464" t="s">
        <v>7</v>
      </c>
      <c r="F1464" t="s">
        <v>10</v>
      </c>
      <c r="G1464" s="7">
        <v>521715.04000000004</v>
      </c>
      <c r="H1464" s="7">
        <v>416187.2</v>
      </c>
      <c r="I1464" s="8">
        <f>ventas[[#This Row],[Ingresos]]-ventas[[#This Row],[Gastos]]</f>
        <v>105527.84000000003</v>
      </c>
    </row>
    <row r="1465" spans="1:9" x14ac:dyDescent="0.25">
      <c r="A1465" s="1">
        <v>44817</v>
      </c>
      <c r="B1465" s="10">
        <f>MONTH(ventas[[#This Row],[Fecha]])</f>
        <v>9</v>
      </c>
      <c r="C1465" s="10">
        <f>YEAR(ventas[[#This Row],[Fecha]])</f>
        <v>2022</v>
      </c>
      <c r="D1465" t="s">
        <v>6</v>
      </c>
      <c r="E1465" t="s">
        <v>20</v>
      </c>
      <c r="F1465" t="s">
        <v>10</v>
      </c>
      <c r="G1465" s="7">
        <v>613233.32000000007</v>
      </c>
      <c r="H1465" s="7">
        <v>534700.4</v>
      </c>
      <c r="I1465" s="8">
        <f>ventas[[#This Row],[Ingresos]]-ventas[[#This Row],[Gastos]]</f>
        <v>78532.920000000042</v>
      </c>
    </row>
    <row r="1466" spans="1:9" x14ac:dyDescent="0.25">
      <c r="A1466" s="1">
        <v>44817</v>
      </c>
      <c r="B1466" s="10">
        <f>MONTH(ventas[[#This Row],[Fecha]])</f>
        <v>9</v>
      </c>
      <c r="C1466" s="10">
        <f>YEAR(ventas[[#This Row],[Fecha]])</f>
        <v>2022</v>
      </c>
      <c r="D1466" t="s">
        <v>18</v>
      </c>
      <c r="E1466" t="s">
        <v>7</v>
      </c>
      <c r="F1466" t="s">
        <v>12</v>
      </c>
      <c r="G1466" s="7">
        <v>115140.16800000001</v>
      </c>
      <c r="H1466" s="7">
        <v>58113.198000000004</v>
      </c>
      <c r="I1466" s="8">
        <f>ventas[[#This Row],[Ingresos]]-ventas[[#This Row],[Gastos]]</f>
        <v>57026.97</v>
      </c>
    </row>
    <row r="1467" spans="1:9" x14ac:dyDescent="0.25">
      <c r="A1467" s="1">
        <v>44818</v>
      </c>
      <c r="B1467" s="10">
        <f>MONTH(ventas[[#This Row],[Fecha]])</f>
        <v>9</v>
      </c>
      <c r="C1467" s="10">
        <f>YEAR(ventas[[#This Row],[Fecha]])</f>
        <v>2022</v>
      </c>
      <c r="D1467" t="s">
        <v>18</v>
      </c>
      <c r="E1467" t="s">
        <v>20</v>
      </c>
      <c r="F1467" t="s">
        <v>8</v>
      </c>
      <c r="G1467" s="7">
        <v>39273</v>
      </c>
      <c r="H1467" s="7">
        <v>26429</v>
      </c>
      <c r="I1467" s="8">
        <f>ventas[[#This Row],[Ingresos]]-ventas[[#This Row],[Gastos]]</f>
        <v>12844</v>
      </c>
    </row>
    <row r="1468" spans="1:9" x14ac:dyDescent="0.25">
      <c r="A1468" s="1">
        <v>44820</v>
      </c>
      <c r="B1468" s="10">
        <f>MONTH(ventas[[#This Row],[Fecha]])</f>
        <v>9</v>
      </c>
      <c r="C1468" s="10">
        <f>YEAR(ventas[[#This Row],[Fecha]])</f>
        <v>2022</v>
      </c>
      <c r="D1468" t="s">
        <v>6</v>
      </c>
      <c r="E1468" t="s">
        <v>20</v>
      </c>
      <c r="F1468" t="s">
        <v>10</v>
      </c>
      <c r="G1468" s="7">
        <v>742259.70000000007</v>
      </c>
      <c r="H1468" s="7">
        <v>686137.5</v>
      </c>
      <c r="I1468" s="8">
        <f>ventas[[#This Row],[Ingresos]]-ventas[[#This Row],[Gastos]]</f>
        <v>56122.20000000007</v>
      </c>
    </row>
    <row r="1469" spans="1:9" x14ac:dyDescent="0.25">
      <c r="A1469" s="1">
        <v>44820</v>
      </c>
      <c r="B1469" s="10">
        <f>MONTH(ventas[[#This Row],[Fecha]])</f>
        <v>9</v>
      </c>
      <c r="C1469" s="10">
        <f>YEAR(ventas[[#This Row],[Fecha]])</f>
        <v>2022</v>
      </c>
      <c r="D1469" t="s">
        <v>16</v>
      </c>
      <c r="E1469" t="s">
        <v>14</v>
      </c>
      <c r="F1469" t="s">
        <v>10</v>
      </c>
      <c r="G1469" s="7">
        <v>49231.215791999995</v>
      </c>
      <c r="H1469" s="7">
        <v>41878.366200000004</v>
      </c>
      <c r="I1469" s="8">
        <f>ventas[[#This Row],[Ingresos]]-ventas[[#This Row],[Gastos]]</f>
        <v>7352.8495919999914</v>
      </c>
    </row>
    <row r="1470" spans="1:9" x14ac:dyDescent="0.25">
      <c r="A1470" s="1">
        <v>44820</v>
      </c>
      <c r="B1470" s="10">
        <f>MONTH(ventas[[#This Row],[Fecha]])</f>
        <v>9</v>
      </c>
      <c r="C1470" s="10">
        <f>YEAR(ventas[[#This Row],[Fecha]])</f>
        <v>2022</v>
      </c>
      <c r="D1470" t="s">
        <v>19</v>
      </c>
      <c r="E1470" t="s">
        <v>7</v>
      </c>
      <c r="F1470" t="s">
        <v>10</v>
      </c>
      <c r="G1470" s="7">
        <v>20804.620000000003</v>
      </c>
      <c r="H1470" s="7">
        <v>11053.1</v>
      </c>
      <c r="I1470" s="8">
        <f>ventas[[#This Row],[Ingresos]]-ventas[[#This Row],[Gastos]]</f>
        <v>9751.5200000000023</v>
      </c>
    </row>
    <row r="1471" spans="1:9" x14ac:dyDescent="0.25">
      <c r="A1471" s="1">
        <v>44821</v>
      </c>
      <c r="B1471" s="10">
        <f>MONTH(ventas[[#This Row],[Fecha]])</f>
        <v>9</v>
      </c>
      <c r="C1471" s="10">
        <f>YEAR(ventas[[#This Row],[Fecha]])</f>
        <v>2022</v>
      </c>
      <c r="D1471" t="s">
        <v>19</v>
      </c>
      <c r="E1471" t="s">
        <v>11</v>
      </c>
      <c r="F1471" t="s">
        <v>12</v>
      </c>
      <c r="G1471" s="7">
        <v>5279.8600000000006</v>
      </c>
      <c r="H1471" s="7">
        <v>3135.1000000000004</v>
      </c>
      <c r="I1471" s="8">
        <f>ventas[[#This Row],[Ingresos]]-ventas[[#This Row],[Gastos]]</f>
        <v>2144.7600000000002</v>
      </c>
    </row>
    <row r="1472" spans="1:9" x14ac:dyDescent="0.25">
      <c r="A1472" s="1">
        <v>44822</v>
      </c>
      <c r="B1472" s="10">
        <f>MONTH(ventas[[#This Row],[Fecha]])</f>
        <v>9</v>
      </c>
      <c r="C1472" s="10">
        <f>YEAR(ventas[[#This Row],[Fecha]])</f>
        <v>2022</v>
      </c>
      <c r="D1472" t="s">
        <v>16</v>
      </c>
      <c r="E1472" t="s">
        <v>11</v>
      </c>
      <c r="F1472" t="s">
        <v>12</v>
      </c>
      <c r="G1472" s="7">
        <v>74580.228360000008</v>
      </c>
      <c r="H1472" s="7">
        <v>50696.171999999999</v>
      </c>
      <c r="I1472" s="8">
        <f>ventas[[#This Row],[Ingresos]]-ventas[[#This Row],[Gastos]]</f>
        <v>23884.05636000001</v>
      </c>
    </row>
    <row r="1473" spans="1:9" x14ac:dyDescent="0.25">
      <c r="A1473" s="1">
        <v>44822</v>
      </c>
      <c r="B1473" s="10">
        <f>MONTH(ventas[[#This Row],[Fecha]])</f>
        <v>9</v>
      </c>
      <c r="C1473" s="10">
        <f>YEAR(ventas[[#This Row],[Fecha]])</f>
        <v>2022</v>
      </c>
      <c r="D1473" t="s">
        <v>19</v>
      </c>
      <c r="E1473" t="s">
        <v>9</v>
      </c>
      <c r="F1473" t="s">
        <v>15</v>
      </c>
      <c r="G1473" s="7">
        <v>20025.095999999998</v>
      </c>
      <c r="H1473" s="7">
        <v>11106.6</v>
      </c>
      <c r="I1473" s="8">
        <f>ventas[[#This Row],[Ingresos]]-ventas[[#This Row],[Gastos]]</f>
        <v>8918.4959999999974</v>
      </c>
    </row>
    <row r="1474" spans="1:9" x14ac:dyDescent="0.25">
      <c r="A1474" s="1">
        <v>44823</v>
      </c>
      <c r="B1474" s="10">
        <f>MONTH(ventas[[#This Row],[Fecha]])</f>
        <v>9</v>
      </c>
      <c r="C1474" s="10">
        <f>YEAR(ventas[[#This Row],[Fecha]])</f>
        <v>2022</v>
      </c>
      <c r="D1474" t="s">
        <v>19</v>
      </c>
      <c r="E1474" t="s">
        <v>11</v>
      </c>
      <c r="F1474" t="s">
        <v>15</v>
      </c>
      <c r="G1474" s="7">
        <v>799337.90159999998</v>
      </c>
      <c r="H1474" s="7">
        <v>723009.70000000007</v>
      </c>
      <c r="I1474" s="8">
        <f>ventas[[#This Row],[Ingresos]]-ventas[[#This Row],[Gastos]]</f>
        <v>76328.201599999913</v>
      </c>
    </row>
    <row r="1475" spans="1:9" x14ac:dyDescent="0.25">
      <c r="A1475" s="1">
        <v>44823</v>
      </c>
      <c r="B1475" s="10">
        <f>MONTH(ventas[[#This Row],[Fecha]])</f>
        <v>9</v>
      </c>
      <c r="C1475" s="10">
        <f>YEAR(ventas[[#This Row],[Fecha]])</f>
        <v>2022</v>
      </c>
      <c r="D1475" t="s">
        <v>18</v>
      </c>
      <c r="E1475" t="s">
        <v>7</v>
      </c>
      <c r="F1475" t="s">
        <v>15</v>
      </c>
      <c r="G1475" s="7">
        <v>526786.875</v>
      </c>
      <c r="H1475" s="7">
        <v>465706.80000000005</v>
      </c>
      <c r="I1475" s="8">
        <f>ventas[[#This Row],[Ingresos]]-ventas[[#This Row],[Gastos]]</f>
        <v>61080.074999999953</v>
      </c>
    </row>
    <row r="1476" spans="1:9" x14ac:dyDescent="0.25">
      <c r="A1476" s="1">
        <v>44824</v>
      </c>
      <c r="B1476" s="10">
        <f>MONTH(ventas[[#This Row],[Fecha]])</f>
        <v>9</v>
      </c>
      <c r="C1476" s="10">
        <f>YEAR(ventas[[#This Row],[Fecha]])</f>
        <v>2022</v>
      </c>
      <c r="D1476" t="s">
        <v>6</v>
      </c>
      <c r="E1476" t="s">
        <v>7</v>
      </c>
      <c r="F1476" t="s">
        <v>12</v>
      </c>
      <c r="G1476" s="7">
        <v>41591.22</v>
      </c>
      <c r="H1476" s="7">
        <v>24128.5</v>
      </c>
      <c r="I1476" s="8">
        <f>ventas[[#This Row],[Ingresos]]-ventas[[#This Row],[Gastos]]</f>
        <v>17462.72</v>
      </c>
    </row>
    <row r="1477" spans="1:9" x14ac:dyDescent="0.25">
      <c r="A1477" s="1">
        <v>44824</v>
      </c>
      <c r="B1477" s="10">
        <f>MONTH(ventas[[#This Row],[Fecha]])</f>
        <v>9</v>
      </c>
      <c r="C1477" s="10">
        <f>YEAR(ventas[[#This Row],[Fecha]])</f>
        <v>2022</v>
      </c>
      <c r="D1477" t="s">
        <v>16</v>
      </c>
      <c r="E1477" t="s">
        <v>7</v>
      </c>
      <c r="F1477" t="s">
        <v>12</v>
      </c>
      <c r="G1477" s="7">
        <v>31001.184000000005</v>
      </c>
      <c r="H1477" s="7">
        <v>21731.7</v>
      </c>
      <c r="I1477" s="8">
        <f>ventas[[#This Row],[Ingresos]]-ventas[[#This Row],[Gastos]]</f>
        <v>9269.484000000004</v>
      </c>
    </row>
    <row r="1478" spans="1:9" x14ac:dyDescent="0.25">
      <c r="A1478" s="1">
        <v>44826</v>
      </c>
      <c r="B1478" s="10">
        <f>MONTH(ventas[[#This Row],[Fecha]])</f>
        <v>9</v>
      </c>
      <c r="C1478" s="10">
        <f>YEAR(ventas[[#This Row],[Fecha]])</f>
        <v>2022</v>
      </c>
      <c r="D1478" t="s">
        <v>18</v>
      </c>
      <c r="E1478" t="s">
        <v>7</v>
      </c>
      <c r="F1478" t="s">
        <v>17</v>
      </c>
      <c r="G1478" s="7">
        <v>10908.587200000002</v>
      </c>
      <c r="H1478" s="7">
        <v>8549.3000000000011</v>
      </c>
      <c r="I1478" s="8">
        <f>ventas[[#This Row],[Ingresos]]-ventas[[#This Row],[Gastos]]</f>
        <v>2359.2872000000007</v>
      </c>
    </row>
    <row r="1479" spans="1:9" x14ac:dyDescent="0.25">
      <c r="A1479" s="1">
        <v>44827</v>
      </c>
      <c r="B1479" s="10">
        <f>MONTH(ventas[[#This Row],[Fecha]])</f>
        <v>9</v>
      </c>
      <c r="C1479" s="10">
        <f>YEAR(ventas[[#This Row],[Fecha]])</f>
        <v>2022</v>
      </c>
      <c r="D1479" t="s">
        <v>18</v>
      </c>
      <c r="E1479" t="s">
        <v>20</v>
      </c>
      <c r="F1479" t="s">
        <v>10</v>
      </c>
      <c r="G1479" s="7">
        <v>11377.404</v>
      </c>
      <c r="H1479" s="7">
        <v>9678.1500000000015</v>
      </c>
      <c r="I1479" s="8">
        <f>ventas[[#This Row],[Ingresos]]-ventas[[#This Row],[Gastos]]</f>
        <v>1699.253999999999</v>
      </c>
    </row>
    <row r="1480" spans="1:9" x14ac:dyDescent="0.25">
      <c r="A1480" s="1">
        <v>44827</v>
      </c>
      <c r="B1480" s="10">
        <f>MONTH(ventas[[#This Row],[Fecha]])</f>
        <v>9</v>
      </c>
      <c r="C1480" s="10">
        <f>YEAR(ventas[[#This Row],[Fecha]])</f>
        <v>2022</v>
      </c>
      <c r="D1480" t="s">
        <v>19</v>
      </c>
      <c r="E1480" t="s">
        <v>14</v>
      </c>
      <c r="F1480" t="s">
        <v>12</v>
      </c>
      <c r="G1480" s="7">
        <v>218049.92880000002</v>
      </c>
      <c r="H1480" s="7">
        <v>123655.62000000001</v>
      </c>
      <c r="I1480" s="8">
        <f>ventas[[#This Row],[Ingresos]]-ventas[[#This Row],[Gastos]]</f>
        <v>94394.308800000013</v>
      </c>
    </row>
    <row r="1481" spans="1:9" x14ac:dyDescent="0.25">
      <c r="A1481" s="1">
        <v>44829</v>
      </c>
      <c r="B1481" s="10">
        <f>MONTH(ventas[[#This Row],[Fecha]])</f>
        <v>9</v>
      </c>
      <c r="C1481" s="10">
        <f>YEAR(ventas[[#This Row],[Fecha]])</f>
        <v>2022</v>
      </c>
      <c r="D1481" t="s">
        <v>6</v>
      </c>
      <c r="E1481" t="s">
        <v>11</v>
      </c>
      <c r="F1481" t="s">
        <v>17</v>
      </c>
      <c r="G1481" s="7">
        <v>27701.584200000001</v>
      </c>
      <c r="H1481" s="7">
        <v>20713.274000000001</v>
      </c>
      <c r="I1481" s="8">
        <f>ventas[[#This Row],[Ingresos]]-ventas[[#This Row],[Gastos]]</f>
        <v>6988.3101999999999</v>
      </c>
    </row>
    <row r="1482" spans="1:9" x14ac:dyDescent="0.25">
      <c r="A1482" s="1">
        <v>44832</v>
      </c>
      <c r="B1482" s="10">
        <f>MONTH(ventas[[#This Row],[Fecha]])</f>
        <v>9</v>
      </c>
      <c r="C1482" s="10">
        <f>YEAR(ventas[[#This Row],[Fecha]])</f>
        <v>2022</v>
      </c>
      <c r="D1482" t="s">
        <v>18</v>
      </c>
      <c r="E1482" t="s">
        <v>14</v>
      </c>
      <c r="F1482" t="s">
        <v>8</v>
      </c>
      <c r="G1482" s="7">
        <v>47333.867520000007</v>
      </c>
      <c r="H1482" s="7">
        <v>24885.632000000005</v>
      </c>
      <c r="I1482" s="8">
        <f>ventas[[#This Row],[Ingresos]]-ventas[[#This Row],[Gastos]]</f>
        <v>22448.235520000002</v>
      </c>
    </row>
    <row r="1483" spans="1:9" x14ac:dyDescent="0.25">
      <c r="A1483" s="1">
        <v>44832</v>
      </c>
      <c r="B1483" s="10">
        <f>MONTH(ventas[[#This Row],[Fecha]])</f>
        <v>9</v>
      </c>
      <c r="C1483" s="10">
        <f>YEAR(ventas[[#This Row],[Fecha]])</f>
        <v>2022</v>
      </c>
      <c r="D1483" t="s">
        <v>6</v>
      </c>
      <c r="E1483" t="s">
        <v>14</v>
      </c>
      <c r="F1483" t="s">
        <v>12</v>
      </c>
      <c r="G1483" s="7">
        <v>696755.61719999998</v>
      </c>
      <c r="H1483" s="7">
        <v>658547.55000000005</v>
      </c>
      <c r="I1483" s="8">
        <f>ventas[[#This Row],[Ingresos]]-ventas[[#This Row],[Gastos]]</f>
        <v>38208.067199999932</v>
      </c>
    </row>
    <row r="1484" spans="1:9" x14ac:dyDescent="0.25">
      <c r="A1484" s="1">
        <v>44833</v>
      </c>
      <c r="B1484" s="10">
        <f>MONTH(ventas[[#This Row],[Fecha]])</f>
        <v>9</v>
      </c>
      <c r="C1484" s="10">
        <f>YEAR(ventas[[#This Row],[Fecha]])</f>
        <v>2022</v>
      </c>
      <c r="D1484" t="s">
        <v>19</v>
      </c>
      <c r="E1484" t="s">
        <v>7</v>
      </c>
      <c r="F1484" t="s">
        <v>10</v>
      </c>
      <c r="G1484" s="7">
        <v>38078.084423076922</v>
      </c>
      <c r="H1484" s="7">
        <v>24034.875</v>
      </c>
      <c r="I1484" s="8">
        <f>ventas[[#This Row],[Ingresos]]-ventas[[#This Row],[Gastos]]</f>
        <v>14043.209423076922</v>
      </c>
    </row>
    <row r="1485" spans="1:9" x14ac:dyDescent="0.25">
      <c r="A1485" s="1">
        <v>44833</v>
      </c>
      <c r="B1485" s="10">
        <f>MONTH(ventas[[#This Row],[Fecha]])</f>
        <v>9</v>
      </c>
      <c r="C1485" s="10">
        <f>YEAR(ventas[[#This Row],[Fecha]])</f>
        <v>2022</v>
      </c>
      <c r="D1485" t="s">
        <v>13</v>
      </c>
      <c r="E1485" t="s">
        <v>11</v>
      </c>
      <c r="F1485" t="s">
        <v>17</v>
      </c>
      <c r="G1485" s="7">
        <v>31478.820000000003</v>
      </c>
      <c r="H1485" s="7">
        <v>16724.100000000002</v>
      </c>
      <c r="I1485" s="8">
        <f>ventas[[#This Row],[Ingresos]]-ventas[[#This Row],[Gastos]]</f>
        <v>14754.720000000001</v>
      </c>
    </row>
    <row r="1486" spans="1:9" x14ac:dyDescent="0.25">
      <c r="A1486" s="1">
        <v>44835</v>
      </c>
      <c r="B1486" s="10">
        <f>MONTH(ventas[[#This Row],[Fecha]])</f>
        <v>10</v>
      </c>
      <c r="C1486" s="10">
        <f>YEAR(ventas[[#This Row],[Fecha]])</f>
        <v>2022</v>
      </c>
      <c r="D1486" t="s">
        <v>18</v>
      </c>
      <c r="E1486" t="s">
        <v>7</v>
      </c>
      <c r="F1486" t="s">
        <v>12</v>
      </c>
      <c r="G1486" s="7">
        <v>978040.8</v>
      </c>
      <c r="H1486" s="7">
        <v>934912.5</v>
      </c>
      <c r="I1486" s="8">
        <f>ventas[[#This Row],[Ingresos]]-ventas[[#This Row],[Gastos]]</f>
        <v>43128.300000000047</v>
      </c>
    </row>
    <row r="1487" spans="1:9" x14ac:dyDescent="0.25">
      <c r="A1487" s="1">
        <v>44836</v>
      </c>
      <c r="B1487" s="10">
        <f>MONTH(ventas[[#This Row],[Fecha]])</f>
        <v>10</v>
      </c>
      <c r="C1487" s="10">
        <f>YEAR(ventas[[#This Row],[Fecha]])</f>
        <v>2022</v>
      </c>
      <c r="D1487" t="s">
        <v>6</v>
      </c>
      <c r="E1487" t="s">
        <v>9</v>
      </c>
      <c r="F1487" t="s">
        <v>12</v>
      </c>
      <c r="G1487" s="7">
        <v>409126.08</v>
      </c>
      <c r="H1487" s="7">
        <v>400180</v>
      </c>
      <c r="I1487" s="8">
        <f>ventas[[#This Row],[Ingresos]]-ventas[[#This Row],[Gastos]]</f>
        <v>8946.0800000000163</v>
      </c>
    </row>
    <row r="1488" spans="1:9" x14ac:dyDescent="0.25">
      <c r="A1488" s="1">
        <v>44836</v>
      </c>
      <c r="B1488" s="10">
        <f>MONTH(ventas[[#This Row],[Fecha]])</f>
        <v>10</v>
      </c>
      <c r="C1488" s="10">
        <f>YEAR(ventas[[#This Row],[Fecha]])</f>
        <v>2022</v>
      </c>
      <c r="D1488" t="s">
        <v>6</v>
      </c>
      <c r="E1488" t="s">
        <v>14</v>
      </c>
      <c r="F1488" t="s">
        <v>12</v>
      </c>
      <c r="G1488" s="7">
        <v>150389.60939999999</v>
      </c>
      <c r="H1488" s="7">
        <v>106532.19600000001</v>
      </c>
      <c r="I1488" s="8">
        <f>ventas[[#This Row],[Ingresos]]-ventas[[#This Row],[Gastos]]</f>
        <v>43857.413399999976</v>
      </c>
    </row>
    <row r="1489" spans="1:9" x14ac:dyDescent="0.25">
      <c r="A1489" s="1">
        <v>44836</v>
      </c>
      <c r="B1489" s="10">
        <f>MONTH(ventas[[#This Row],[Fecha]])</f>
        <v>10</v>
      </c>
      <c r="C1489" s="10">
        <f>YEAR(ventas[[#This Row],[Fecha]])</f>
        <v>2022</v>
      </c>
      <c r="D1489" t="s">
        <v>16</v>
      </c>
      <c r="E1489" t="s">
        <v>20</v>
      </c>
      <c r="F1489" t="s">
        <v>15</v>
      </c>
      <c r="G1489" s="7">
        <v>678317.85</v>
      </c>
      <c r="H1489" s="7">
        <v>598408.20000000007</v>
      </c>
      <c r="I1489" s="8">
        <f>ventas[[#This Row],[Ingresos]]-ventas[[#This Row],[Gastos]]</f>
        <v>79909.649999999907</v>
      </c>
    </row>
    <row r="1490" spans="1:9" x14ac:dyDescent="0.25">
      <c r="A1490" s="1">
        <v>44837</v>
      </c>
      <c r="B1490" s="10">
        <f>MONTH(ventas[[#This Row],[Fecha]])</f>
        <v>10</v>
      </c>
      <c r="C1490" s="10">
        <f>YEAR(ventas[[#This Row],[Fecha]])</f>
        <v>2022</v>
      </c>
      <c r="D1490" t="s">
        <v>16</v>
      </c>
      <c r="E1490" t="s">
        <v>11</v>
      </c>
      <c r="F1490" t="s">
        <v>10</v>
      </c>
      <c r="G1490" s="7">
        <v>9507.9078640000007</v>
      </c>
      <c r="H1490" s="7">
        <v>7293.0130000000008</v>
      </c>
      <c r="I1490" s="8">
        <f>ventas[[#This Row],[Ingresos]]-ventas[[#This Row],[Gastos]]</f>
        <v>2214.8948639999999</v>
      </c>
    </row>
    <row r="1491" spans="1:9" x14ac:dyDescent="0.25">
      <c r="A1491" s="1">
        <v>44838</v>
      </c>
      <c r="B1491" s="10">
        <f>MONTH(ventas[[#This Row],[Fecha]])</f>
        <v>10</v>
      </c>
      <c r="C1491" s="10">
        <f>YEAR(ventas[[#This Row],[Fecha]])</f>
        <v>2022</v>
      </c>
      <c r="D1491" t="s">
        <v>16</v>
      </c>
      <c r="E1491" t="s">
        <v>11</v>
      </c>
      <c r="F1491" t="s">
        <v>10</v>
      </c>
      <c r="G1491" s="7">
        <v>67693.309991999995</v>
      </c>
      <c r="H1491" s="7">
        <v>55464.225750000005</v>
      </c>
      <c r="I1491" s="8">
        <f>ventas[[#This Row],[Ingresos]]-ventas[[#This Row],[Gastos]]</f>
        <v>12229.08424199999</v>
      </c>
    </row>
    <row r="1492" spans="1:9" x14ac:dyDescent="0.25">
      <c r="A1492" s="1">
        <v>44838</v>
      </c>
      <c r="B1492" s="10">
        <f>MONTH(ventas[[#This Row],[Fecha]])</f>
        <v>10</v>
      </c>
      <c r="C1492" s="10">
        <f>YEAR(ventas[[#This Row],[Fecha]])</f>
        <v>2022</v>
      </c>
      <c r="D1492" t="s">
        <v>18</v>
      </c>
      <c r="E1492" t="s">
        <v>11</v>
      </c>
      <c r="F1492" t="s">
        <v>12</v>
      </c>
      <c r="G1492" s="7">
        <v>21491.712000000003</v>
      </c>
      <c r="H1492" s="7">
        <v>11299.2</v>
      </c>
      <c r="I1492" s="8">
        <f>ventas[[#This Row],[Ingresos]]-ventas[[#This Row],[Gastos]]</f>
        <v>10192.512000000002</v>
      </c>
    </row>
    <row r="1493" spans="1:9" x14ac:dyDescent="0.25">
      <c r="A1493" s="1">
        <v>44838</v>
      </c>
      <c r="B1493" s="10">
        <f>MONTH(ventas[[#This Row],[Fecha]])</f>
        <v>10</v>
      </c>
      <c r="C1493" s="10">
        <f>YEAR(ventas[[#This Row],[Fecha]])</f>
        <v>2022</v>
      </c>
      <c r="D1493" t="s">
        <v>6</v>
      </c>
      <c r="E1493" t="s">
        <v>14</v>
      </c>
      <c r="F1493" t="s">
        <v>17</v>
      </c>
      <c r="G1493" s="7">
        <v>7463.4062580000009</v>
      </c>
      <c r="H1493" s="7">
        <v>5435.6535000000003</v>
      </c>
      <c r="I1493" s="8">
        <f>ventas[[#This Row],[Ingresos]]-ventas[[#This Row],[Gastos]]</f>
        <v>2027.7527580000005</v>
      </c>
    </row>
    <row r="1494" spans="1:9" x14ac:dyDescent="0.25">
      <c r="A1494" s="1">
        <v>44839</v>
      </c>
      <c r="B1494" s="10">
        <f>MONTH(ventas[[#This Row],[Fecha]])</f>
        <v>10</v>
      </c>
      <c r="C1494" s="10">
        <f>YEAR(ventas[[#This Row],[Fecha]])</f>
        <v>2022</v>
      </c>
      <c r="D1494" t="s">
        <v>6</v>
      </c>
      <c r="E1494" t="s">
        <v>14</v>
      </c>
      <c r="F1494" t="s">
        <v>8</v>
      </c>
      <c r="G1494" s="7">
        <v>63677.592000000004</v>
      </c>
      <c r="H1494" s="7">
        <v>42852.216000000008</v>
      </c>
      <c r="I1494" s="8">
        <f>ventas[[#This Row],[Ingresos]]-ventas[[#This Row],[Gastos]]</f>
        <v>20825.375999999997</v>
      </c>
    </row>
    <row r="1495" spans="1:9" x14ac:dyDescent="0.25">
      <c r="A1495" s="1">
        <v>44839</v>
      </c>
      <c r="B1495" s="10">
        <f>MONTH(ventas[[#This Row],[Fecha]])</f>
        <v>10</v>
      </c>
      <c r="C1495" s="10">
        <f>YEAR(ventas[[#This Row],[Fecha]])</f>
        <v>2022</v>
      </c>
      <c r="D1495" t="s">
        <v>16</v>
      </c>
      <c r="E1495" t="s">
        <v>20</v>
      </c>
      <c r="F1495" t="s">
        <v>12</v>
      </c>
      <c r="G1495" s="7">
        <v>3331.2832000000003</v>
      </c>
      <c r="H1495" s="7">
        <v>2610.8000000000002</v>
      </c>
      <c r="I1495" s="8">
        <f>ventas[[#This Row],[Ingresos]]-ventas[[#This Row],[Gastos]]</f>
        <v>720.48320000000012</v>
      </c>
    </row>
    <row r="1496" spans="1:9" x14ac:dyDescent="0.25">
      <c r="A1496" s="1">
        <v>44841</v>
      </c>
      <c r="B1496" s="10">
        <f>MONTH(ventas[[#This Row],[Fecha]])</f>
        <v>10</v>
      </c>
      <c r="C1496" s="10">
        <f>YEAR(ventas[[#This Row],[Fecha]])</f>
        <v>2022</v>
      </c>
      <c r="D1496" t="s">
        <v>18</v>
      </c>
      <c r="E1496" t="s">
        <v>11</v>
      </c>
      <c r="F1496" t="s">
        <v>8</v>
      </c>
      <c r="G1496" s="7">
        <v>11758.527000000002</v>
      </c>
      <c r="H1496" s="7">
        <v>7992.9000000000005</v>
      </c>
      <c r="I1496" s="8">
        <f>ventas[[#This Row],[Ingresos]]-ventas[[#This Row],[Gastos]]</f>
        <v>3765.6270000000013</v>
      </c>
    </row>
    <row r="1497" spans="1:9" x14ac:dyDescent="0.25">
      <c r="A1497" s="1">
        <v>44842</v>
      </c>
      <c r="B1497" s="10">
        <f>MONTH(ventas[[#This Row],[Fecha]])</f>
        <v>10</v>
      </c>
      <c r="C1497" s="10">
        <f>YEAR(ventas[[#This Row],[Fecha]])</f>
        <v>2022</v>
      </c>
      <c r="D1497" t="s">
        <v>19</v>
      </c>
      <c r="E1497" t="s">
        <v>7</v>
      </c>
      <c r="F1497" t="s">
        <v>12</v>
      </c>
      <c r="G1497" s="7">
        <v>757938.88080000004</v>
      </c>
      <c r="H1497" s="7">
        <v>741365.55</v>
      </c>
      <c r="I1497" s="8">
        <f>ventas[[#This Row],[Ingresos]]-ventas[[#This Row],[Gastos]]</f>
        <v>16573.330799999996</v>
      </c>
    </row>
    <row r="1498" spans="1:9" x14ac:dyDescent="0.25">
      <c r="A1498" s="1">
        <v>44842</v>
      </c>
      <c r="B1498" s="10">
        <f>MONTH(ventas[[#This Row],[Fecha]])</f>
        <v>10</v>
      </c>
      <c r="C1498" s="10">
        <f>YEAR(ventas[[#This Row],[Fecha]])</f>
        <v>2022</v>
      </c>
      <c r="D1498" t="s">
        <v>18</v>
      </c>
      <c r="E1498" t="s">
        <v>9</v>
      </c>
      <c r="F1498" t="s">
        <v>12</v>
      </c>
      <c r="G1498" s="7">
        <v>9646.0848000000005</v>
      </c>
      <c r="H1498" s="7">
        <v>7376.5800000000008</v>
      </c>
      <c r="I1498" s="8">
        <f>ventas[[#This Row],[Ingresos]]-ventas[[#This Row],[Gastos]]</f>
        <v>2269.5047999999997</v>
      </c>
    </row>
    <row r="1499" spans="1:9" x14ac:dyDescent="0.25">
      <c r="A1499" s="1">
        <v>44842</v>
      </c>
      <c r="B1499" s="10">
        <f>MONTH(ventas[[#This Row],[Fecha]])</f>
        <v>10</v>
      </c>
      <c r="C1499" s="10">
        <f>YEAR(ventas[[#This Row],[Fecha]])</f>
        <v>2022</v>
      </c>
      <c r="D1499" t="s">
        <v>16</v>
      </c>
      <c r="E1499" t="s">
        <v>7</v>
      </c>
      <c r="F1499" t="s">
        <v>17</v>
      </c>
      <c r="G1499" s="7">
        <v>14235.715200000001</v>
      </c>
      <c r="H1499" s="7">
        <v>10997.460000000001</v>
      </c>
      <c r="I1499" s="8">
        <f>ventas[[#This Row],[Ingresos]]-ventas[[#This Row],[Gastos]]</f>
        <v>3238.2551999999996</v>
      </c>
    </row>
    <row r="1500" spans="1:9" x14ac:dyDescent="0.25">
      <c r="A1500" s="1">
        <v>44843</v>
      </c>
      <c r="B1500" s="10">
        <f>MONTH(ventas[[#This Row],[Fecha]])</f>
        <v>10</v>
      </c>
      <c r="C1500" s="10">
        <f>YEAR(ventas[[#This Row],[Fecha]])</f>
        <v>2022</v>
      </c>
      <c r="D1500" t="s">
        <v>19</v>
      </c>
      <c r="E1500" t="s">
        <v>9</v>
      </c>
      <c r="F1500" t="s">
        <v>8</v>
      </c>
      <c r="G1500" s="7">
        <v>32851.307999999997</v>
      </c>
      <c r="H1500" s="7">
        <v>23518.600000000002</v>
      </c>
      <c r="I1500" s="8">
        <f>ventas[[#This Row],[Ingresos]]-ventas[[#This Row],[Gastos]]</f>
        <v>9332.7079999999951</v>
      </c>
    </row>
    <row r="1501" spans="1:9" x14ac:dyDescent="0.25">
      <c r="A1501" s="1">
        <v>44846</v>
      </c>
      <c r="B1501" s="10">
        <f>MONTH(ventas[[#This Row],[Fecha]])</f>
        <v>10</v>
      </c>
      <c r="C1501" s="10">
        <f>YEAR(ventas[[#This Row],[Fecha]])</f>
        <v>2022</v>
      </c>
      <c r="D1501" t="s">
        <v>6</v>
      </c>
      <c r="E1501" t="s">
        <v>7</v>
      </c>
      <c r="F1501" t="s">
        <v>8</v>
      </c>
      <c r="G1501" s="7">
        <v>3713.858400000001</v>
      </c>
      <c r="H1501" s="7">
        <v>3113.7000000000003</v>
      </c>
      <c r="I1501" s="8">
        <f>ventas[[#This Row],[Ingresos]]-ventas[[#This Row],[Gastos]]</f>
        <v>600.15840000000071</v>
      </c>
    </row>
    <row r="1502" spans="1:9" x14ac:dyDescent="0.25">
      <c r="A1502" s="1">
        <v>44846</v>
      </c>
      <c r="B1502" s="10">
        <f>MONTH(ventas[[#This Row],[Fecha]])</f>
        <v>10</v>
      </c>
      <c r="C1502" s="10">
        <f>YEAR(ventas[[#This Row],[Fecha]])</f>
        <v>2022</v>
      </c>
      <c r="D1502" t="s">
        <v>6</v>
      </c>
      <c r="E1502" t="s">
        <v>20</v>
      </c>
      <c r="F1502" t="s">
        <v>10</v>
      </c>
      <c r="G1502" s="7">
        <v>719697.60000000009</v>
      </c>
      <c r="H1502" s="7">
        <v>658050</v>
      </c>
      <c r="I1502" s="8">
        <f>ventas[[#This Row],[Ingresos]]-ventas[[#This Row],[Gastos]]</f>
        <v>61647.600000000093</v>
      </c>
    </row>
    <row r="1503" spans="1:9" x14ac:dyDescent="0.25">
      <c r="A1503" s="1">
        <v>44846</v>
      </c>
      <c r="B1503" s="10">
        <f>MONTH(ventas[[#This Row],[Fecha]])</f>
        <v>10</v>
      </c>
      <c r="C1503" s="10">
        <f>YEAR(ventas[[#This Row],[Fecha]])</f>
        <v>2022</v>
      </c>
      <c r="D1503" t="s">
        <v>19</v>
      </c>
      <c r="E1503" t="s">
        <v>11</v>
      </c>
      <c r="F1503" t="s">
        <v>12</v>
      </c>
      <c r="G1503" s="7">
        <v>1288636.1488000001</v>
      </c>
      <c r="H1503" s="7">
        <v>1027982.3840000001</v>
      </c>
      <c r="I1503" s="8">
        <f>ventas[[#This Row],[Ingresos]]-ventas[[#This Row],[Gastos]]</f>
        <v>260653.7648</v>
      </c>
    </row>
    <row r="1504" spans="1:9" x14ac:dyDescent="0.25">
      <c r="A1504" s="1">
        <v>44846</v>
      </c>
      <c r="B1504" s="10">
        <f>MONTH(ventas[[#This Row],[Fecha]])</f>
        <v>10</v>
      </c>
      <c r="C1504" s="10">
        <f>YEAR(ventas[[#This Row],[Fecha]])</f>
        <v>2022</v>
      </c>
      <c r="D1504" t="s">
        <v>18</v>
      </c>
      <c r="E1504" t="s">
        <v>7</v>
      </c>
      <c r="F1504" t="s">
        <v>12</v>
      </c>
      <c r="G1504" s="7">
        <v>672205.17980000004</v>
      </c>
      <c r="H1504" s="7">
        <v>586120.10600000003</v>
      </c>
      <c r="I1504" s="8">
        <f>ventas[[#This Row],[Ingresos]]-ventas[[#This Row],[Gastos]]</f>
        <v>86085.073800000013</v>
      </c>
    </row>
    <row r="1505" spans="1:9" x14ac:dyDescent="0.25">
      <c r="A1505" s="1">
        <v>44846</v>
      </c>
      <c r="B1505" s="10">
        <f>MONTH(ventas[[#This Row],[Fecha]])</f>
        <v>10</v>
      </c>
      <c r="C1505" s="10">
        <f>YEAR(ventas[[#This Row],[Fecha]])</f>
        <v>2022</v>
      </c>
      <c r="D1505" t="s">
        <v>13</v>
      </c>
      <c r="E1505" t="s">
        <v>11</v>
      </c>
      <c r="F1505" t="s">
        <v>15</v>
      </c>
      <c r="G1505" s="7">
        <v>304730.49600000004</v>
      </c>
      <c r="H1505" s="7">
        <v>275632</v>
      </c>
      <c r="I1505" s="8">
        <f>ventas[[#This Row],[Ingresos]]-ventas[[#This Row],[Gastos]]</f>
        <v>29098.496000000043</v>
      </c>
    </row>
    <row r="1506" spans="1:9" x14ac:dyDescent="0.25">
      <c r="A1506" s="1">
        <v>44846</v>
      </c>
      <c r="B1506" s="10">
        <f>MONTH(ventas[[#This Row],[Fecha]])</f>
        <v>10</v>
      </c>
      <c r="C1506" s="10">
        <f>YEAR(ventas[[#This Row],[Fecha]])</f>
        <v>2022</v>
      </c>
      <c r="D1506" t="s">
        <v>18</v>
      </c>
      <c r="E1506" t="s">
        <v>7</v>
      </c>
      <c r="F1506" t="s">
        <v>15</v>
      </c>
      <c r="G1506" s="7">
        <v>22867.38</v>
      </c>
      <c r="H1506" s="7">
        <v>16371.000000000002</v>
      </c>
      <c r="I1506" s="8">
        <f>ventas[[#This Row],[Ingresos]]-ventas[[#This Row],[Gastos]]</f>
        <v>6496.3799999999992</v>
      </c>
    </row>
    <row r="1507" spans="1:9" x14ac:dyDescent="0.25">
      <c r="A1507" s="1">
        <v>44847</v>
      </c>
      <c r="B1507" s="10">
        <f>MONTH(ventas[[#This Row],[Fecha]])</f>
        <v>10</v>
      </c>
      <c r="C1507" s="10">
        <f>YEAR(ventas[[#This Row],[Fecha]])</f>
        <v>2022</v>
      </c>
      <c r="D1507" t="s">
        <v>18</v>
      </c>
      <c r="E1507" t="s">
        <v>20</v>
      </c>
      <c r="F1507" t="s">
        <v>12</v>
      </c>
      <c r="G1507" s="7">
        <v>183231.25656000001</v>
      </c>
      <c r="H1507" s="7">
        <v>140121.10100000002</v>
      </c>
      <c r="I1507" s="8">
        <f>ventas[[#This Row],[Ingresos]]-ventas[[#This Row],[Gastos]]</f>
        <v>43110.155559999985</v>
      </c>
    </row>
    <row r="1508" spans="1:9" x14ac:dyDescent="0.25">
      <c r="A1508" s="1">
        <v>44847</v>
      </c>
      <c r="B1508" s="10">
        <f>MONTH(ventas[[#This Row],[Fecha]])</f>
        <v>10</v>
      </c>
      <c r="C1508" s="10">
        <f>YEAR(ventas[[#This Row],[Fecha]])</f>
        <v>2022</v>
      </c>
      <c r="D1508" t="s">
        <v>6</v>
      </c>
      <c r="E1508" t="s">
        <v>9</v>
      </c>
      <c r="F1508" t="s">
        <v>15</v>
      </c>
      <c r="G1508" s="7">
        <v>86405.815199999997</v>
      </c>
      <c r="H1508" s="7">
        <v>46394.130000000005</v>
      </c>
      <c r="I1508" s="8">
        <f>ventas[[#This Row],[Ingresos]]-ventas[[#This Row],[Gastos]]</f>
        <v>40011.685199999993</v>
      </c>
    </row>
    <row r="1509" spans="1:9" x14ac:dyDescent="0.25">
      <c r="A1509" s="1">
        <v>44847</v>
      </c>
      <c r="B1509" s="10">
        <f>MONTH(ventas[[#This Row],[Fecha]])</f>
        <v>10</v>
      </c>
      <c r="C1509" s="10">
        <f>YEAR(ventas[[#This Row],[Fecha]])</f>
        <v>2022</v>
      </c>
      <c r="D1509" t="s">
        <v>16</v>
      </c>
      <c r="E1509" t="s">
        <v>9</v>
      </c>
      <c r="F1509" t="s">
        <v>17</v>
      </c>
      <c r="G1509" s="7">
        <v>244088.9136</v>
      </c>
      <c r="H1509" s="7">
        <v>209516.7</v>
      </c>
      <c r="I1509" s="8">
        <f>ventas[[#This Row],[Ingresos]]-ventas[[#This Row],[Gastos]]</f>
        <v>34572.213599999988</v>
      </c>
    </row>
    <row r="1510" spans="1:9" x14ac:dyDescent="0.25">
      <c r="A1510" s="1">
        <v>44848</v>
      </c>
      <c r="B1510" s="10">
        <f>MONTH(ventas[[#This Row],[Fecha]])</f>
        <v>10</v>
      </c>
      <c r="C1510" s="10">
        <f>YEAR(ventas[[#This Row],[Fecha]])</f>
        <v>2022</v>
      </c>
      <c r="D1510" t="s">
        <v>16</v>
      </c>
      <c r="E1510" t="s">
        <v>11</v>
      </c>
      <c r="F1510" t="s">
        <v>12</v>
      </c>
      <c r="G1510" s="7">
        <v>2468600.9280000003</v>
      </c>
      <c r="H1510" s="7">
        <v>2307305.2000000002</v>
      </c>
      <c r="I1510" s="8">
        <f>ventas[[#This Row],[Ingresos]]-ventas[[#This Row],[Gastos]]</f>
        <v>161295.72800000012</v>
      </c>
    </row>
    <row r="1511" spans="1:9" x14ac:dyDescent="0.25">
      <c r="A1511" s="1">
        <v>44849</v>
      </c>
      <c r="B1511" s="10">
        <f>MONTH(ventas[[#This Row],[Fecha]])</f>
        <v>10</v>
      </c>
      <c r="C1511" s="10">
        <f>YEAR(ventas[[#This Row],[Fecha]])</f>
        <v>2022</v>
      </c>
      <c r="D1511" t="s">
        <v>13</v>
      </c>
      <c r="E1511" t="s">
        <v>14</v>
      </c>
      <c r="F1511" t="s">
        <v>8</v>
      </c>
      <c r="G1511" s="7">
        <v>2340.2694840000004</v>
      </c>
      <c r="H1511" s="7">
        <v>1814.3990000000001</v>
      </c>
      <c r="I1511" s="8">
        <f>ventas[[#This Row],[Ingresos]]-ventas[[#This Row],[Gastos]]</f>
        <v>525.87048400000026</v>
      </c>
    </row>
    <row r="1512" spans="1:9" x14ac:dyDescent="0.25">
      <c r="A1512" s="1">
        <v>44849</v>
      </c>
      <c r="B1512" s="10">
        <f>MONTH(ventas[[#This Row],[Fecha]])</f>
        <v>10</v>
      </c>
      <c r="C1512" s="10">
        <f>YEAR(ventas[[#This Row],[Fecha]])</f>
        <v>2022</v>
      </c>
      <c r="D1512" t="s">
        <v>18</v>
      </c>
      <c r="E1512" t="s">
        <v>14</v>
      </c>
      <c r="F1512" t="s">
        <v>12</v>
      </c>
      <c r="G1512" s="7">
        <v>6684.1056000000008</v>
      </c>
      <c r="H1512" s="7">
        <v>5816.52</v>
      </c>
      <c r="I1512" s="8">
        <f>ventas[[#This Row],[Ingresos]]-ventas[[#This Row],[Gastos]]</f>
        <v>867.58560000000034</v>
      </c>
    </row>
    <row r="1513" spans="1:9" x14ac:dyDescent="0.25">
      <c r="A1513" s="1">
        <v>44850</v>
      </c>
      <c r="B1513" s="10">
        <f>MONTH(ventas[[#This Row],[Fecha]])</f>
        <v>10</v>
      </c>
      <c r="C1513" s="10">
        <f>YEAR(ventas[[#This Row],[Fecha]])</f>
        <v>2022</v>
      </c>
      <c r="D1513" t="s">
        <v>19</v>
      </c>
      <c r="E1513" t="s">
        <v>11</v>
      </c>
      <c r="F1513" t="s">
        <v>10</v>
      </c>
      <c r="G1513" s="7">
        <v>39905.023410000002</v>
      </c>
      <c r="H1513" s="7">
        <v>30286.831500000004</v>
      </c>
      <c r="I1513" s="8">
        <f>ventas[[#This Row],[Ingresos]]-ventas[[#This Row],[Gastos]]</f>
        <v>9618.1919099999977</v>
      </c>
    </row>
    <row r="1514" spans="1:9" x14ac:dyDescent="0.25">
      <c r="A1514" s="1">
        <v>44850</v>
      </c>
      <c r="B1514" s="10">
        <f>MONTH(ventas[[#This Row],[Fecha]])</f>
        <v>10</v>
      </c>
      <c r="C1514" s="10">
        <f>YEAR(ventas[[#This Row],[Fecha]])</f>
        <v>2022</v>
      </c>
      <c r="D1514" t="s">
        <v>19</v>
      </c>
      <c r="E1514" t="s">
        <v>14</v>
      </c>
      <c r="F1514" t="s">
        <v>15</v>
      </c>
      <c r="G1514" s="7">
        <v>11863.467000000001</v>
      </c>
      <c r="H1514" s="7">
        <v>9004.0500000000011</v>
      </c>
      <c r="I1514" s="8">
        <f>ventas[[#This Row],[Ingresos]]-ventas[[#This Row],[Gastos]]</f>
        <v>2859.4169999999995</v>
      </c>
    </row>
    <row r="1515" spans="1:9" x14ac:dyDescent="0.25">
      <c r="A1515" s="1">
        <v>44851</v>
      </c>
      <c r="B1515" s="10">
        <f>MONTH(ventas[[#This Row],[Fecha]])</f>
        <v>10</v>
      </c>
      <c r="C1515" s="10">
        <f>YEAR(ventas[[#This Row],[Fecha]])</f>
        <v>2022</v>
      </c>
      <c r="D1515" t="s">
        <v>18</v>
      </c>
      <c r="E1515" t="s">
        <v>7</v>
      </c>
      <c r="F1515" t="s">
        <v>10</v>
      </c>
      <c r="G1515" s="7">
        <v>585534.46000000008</v>
      </c>
      <c r="H1515" s="7">
        <v>467097.80000000005</v>
      </c>
      <c r="I1515" s="8">
        <f>ventas[[#This Row],[Ingresos]]-ventas[[#This Row],[Gastos]]</f>
        <v>118436.66000000003</v>
      </c>
    </row>
    <row r="1516" spans="1:9" x14ac:dyDescent="0.25">
      <c r="A1516" s="1">
        <v>44852</v>
      </c>
      <c r="B1516" s="10">
        <f>MONTH(ventas[[#This Row],[Fecha]])</f>
        <v>10</v>
      </c>
      <c r="C1516" s="10">
        <f>YEAR(ventas[[#This Row],[Fecha]])</f>
        <v>2022</v>
      </c>
      <c r="D1516" t="s">
        <v>18</v>
      </c>
      <c r="E1516" t="s">
        <v>11</v>
      </c>
      <c r="F1516" t="s">
        <v>17</v>
      </c>
      <c r="G1516" s="7">
        <v>25533.619200000001</v>
      </c>
      <c r="H1516" s="7">
        <v>20215.296000000002</v>
      </c>
      <c r="I1516" s="8">
        <f>ventas[[#This Row],[Ingresos]]-ventas[[#This Row],[Gastos]]</f>
        <v>5318.3231999999989</v>
      </c>
    </row>
    <row r="1517" spans="1:9" x14ac:dyDescent="0.25">
      <c r="A1517" s="1">
        <v>44853</v>
      </c>
      <c r="B1517" s="10">
        <f>MONTH(ventas[[#This Row],[Fecha]])</f>
        <v>10</v>
      </c>
      <c r="C1517" s="10">
        <f>YEAR(ventas[[#This Row],[Fecha]])</f>
        <v>2022</v>
      </c>
      <c r="D1517" t="s">
        <v>18</v>
      </c>
      <c r="E1517" t="s">
        <v>9</v>
      </c>
      <c r="F1517" t="s">
        <v>12</v>
      </c>
      <c r="G1517" s="7">
        <v>15597.582000000002</v>
      </c>
      <c r="H1517" s="7">
        <v>11475.75</v>
      </c>
      <c r="I1517" s="8">
        <f>ventas[[#This Row],[Ingresos]]-ventas[[#This Row],[Gastos]]</f>
        <v>4121.8320000000022</v>
      </c>
    </row>
    <row r="1518" spans="1:9" x14ac:dyDescent="0.25">
      <c r="A1518" s="1">
        <v>44853</v>
      </c>
      <c r="B1518" s="10">
        <f>MONTH(ventas[[#This Row],[Fecha]])</f>
        <v>10</v>
      </c>
      <c r="C1518" s="10">
        <f>YEAR(ventas[[#This Row],[Fecha]])</f>
        <v>2022</v>
      </c>
      <c r="D1518" t="s">
        <v>13</v>
      </c>
      <c r="E1518" t="s">
        <v>20</v>
      </c>
      <c r="F1518" t="s">
        <v>12</v>
      </c>
      <c r="G1518" s="7">
        <v>166593.07680000001</v>
      </c>
      <c r="H1518" s="7">
        <v>86682.840000000011</v>
      </c>
      <c r="I1518" s="8">
        <f>ventas[[#This Row],[Ingresos]]-ventas[[#This Row],[Gastos]]</f>
        <v>79910.236799999999</v>
      </c>
    </row>
    <row r="1519" spans="1:9" x14ac:dyDescent="0.25">
      <c r="A1519" s="1">
        <v>44855</v>
      </c>
      <c r="B1519" s="10">
        <f>MONTH(ventas[[#This Row],[Fecha]])</f>
        <v>10</v>
      </c>
      <c r="C1519" s="10">
        <f>YEAR(ventas[[#This Row],[Fecha]])</f>
        <v>2022</v>
      </c>
      <c r="D1519" t="s">
        <v>13</v>
      </c>
      <c r="E1519" t="s">
        <v>20</v>
      </c>
      <c r="F1519" t="s">
        <v>12</v>
      </c>
      <c r="G1519" s="7">
        <v>124208.32723200001</v>
      </c>
      <c r="H1519" s="7">
        <v>106858.04310000001</v>
      </c>
      <c r="I1519" s="8">
        <f>ventas[[#This Row],[Ingresos]]-ventas[[#This Row],[Gastos]]</f>
        <v>17350.284132000001</v>
      </c>
    </row>
    <row r="1520" spans="1:9" x14ac:dyDescent="0.25">
      <c r="A1520" s="1">
        <v>44855</v>
      </c>
      <c r="B1520" s="10">
        <f>MONTH(ventas[[#This Row],[Fecha]])</f>
        <v>10</v>
      </c>
      <c r="C1520" s="10">
        <f>YEAR(ventas[[#This Row],[Fecha]])</f>
        <v>2022</v>
      </c>
      <c r="D1520" t="s">
        <v>13</v>
      </c>
      <c r="E1520" t="s">
        <v>9</v>
      </c>
      <c r="F1520" t="s">
        <v>12</v>
      </c>
      <c r="G1520" s="7">
        <v>45276.124499999998</v>
      </c>
      <c r="H1520" s="7">
        <v>34234.65</v>
      </c>
      <c r="I1520" s="8">
        <f>ventas[[#This Row],[Ingresos]]-ventas[[#This Row],[Gastos]]</f>
        <v>11041.474499999997</v>
      </c>
    </row>
    <row r="1521" spans="1:9" x14ac:dyDescent="0.25">
      <c r="A1521" s="1">
        <v>44855</v>
      </c>
      <c r="B1521" s="10">
        <f>MONTH(ventas[[#This Row],[Fecha]])</f>
        <v>10</v>
      </c>
      <c r="C1521" s="10">
        <f>YEAR(ventas[[#This Row],[Fecha]])</f>
        <v>2022</v>
      </c>
      <c r="D1521" t="s">
        <v>6</v>
      </c>
      <c r="E1521" t="s">
        <v>9</v>
      </c>
      <c r="F1521" t="s">
        <v>17</v>
      </c>
      <c r="G1521" s="7">
        <v>102249.23076923077</v>
      </c>
      <c r="H1521" s="7">
        <v>90393.600000000006</v>
      </c>
      <c r="I1521" s="8">
        <f>ventas[[#This Row],[Ingresos]]-ventas[[#This Row],[Gastos]]</f>
        <v>11855.63076923076</v>
      </c>
    </row>
    <row r="1522" spans="1:9" x14ac:dyDescent="0.25">
      <c r="A1522" s="1">
        <v>44856</v>
      </c>
      <c r="B1522" s="10">
        <f>MONTH(ventas[[#This Row],[Fecha]])</f>
        <v>10</v>
      </c>
      <c r="C1522" s="10">
        <f>YEAR(ventas[[#This Row],[Fecha]])</f>
        <v>2022</v>
      </c>
      <c r="D1522" t="s">
        <v>16</v>
      </c>
      <c r="E1522" t="s">
        <v>7</v>
      </c>
      <c r="F1522" t="s">
        <v>8</v>
      </c>
      <c r="G1522" s="7">
        <v>842107.37520000013</v>
      </c>
      <c r="H1522" s="7">
        <v>778435.70000000007</v>
      </c>
      <c r="I1522" s="8">
        <f>ventas[[#This Row],[Ingresos]]-ventas[[#This Row],[Gastos]]</f>
        <v>63671.675200000056</v>
      </c>
    </row>
    <row r="1523" spans="1:9" x14ac:dyDescent="0.25">
      <c r="A1523" s="1">
        <v>44856</v>
      </c>
      <c r="B1523" s="10">
        <f>MONTH(ventas[[#This Row],[Fecha]])</f>
        <v>10</v>
      </c>
      <c r="C1523" s="10">
        <f>YEAR(ventas[[#This Row],[Fecha]])</f>
        <v>2022</v>
      </c>
      <c r="D1523" t="s">
        <v>18</v>
      </c>
      <c r="E1523" t="s">
        <v>7</v>
      </c>
      <c r="F1523" t="s">
        <v>10</v>
      </c>
      <c r="G1523" s="7">
        <v>35509.311000000002</v>
      </c>
      <c r="H1523" s="7">
        <v>27466.9</v>
      </c>
      <c r="I1523" s="8">
        <f>ventas[[#This Row],[Ingresos]]-ventas[[#This Row],[Gastos]]</f>
        <v>8042.4110000000001</v>
      </c>
    </row>
    <row r="1524" spans="1:9" x14ac:dyDescent="0.25">
      <c r="A1524" s="1">
        <v>44856</v>
      </c>
      <c r="B1524" s="10">
        <f>MONTH(ventas[[#This Row],[Fecha]])</f>
        <v>10</v>
      </c>
      <c r="C1524" s="10">
        <f>YEAR(ventas[[#This Row],[Fecha]])</f>
        <v>2022</v>
      </c>
      <c r="D1524" t="s">
        <v>16</v>
      </c>
      <c r="E1524" t="s">
        <v>14</v>
      </c>
      <c r="F1524" t="s">
        <v>10</v>
      </c>
      <c r="G1524" s="7">
        <v>9297.4084000000003</v>
      </c>
      <c r="H1524" s="7">
        <v>7131.55</v>
      </c>
      <c r="I1524" s="8">
        <f>ventas[[#This Row],[Ingresos]]-ventas[[#This Row],[Gastos]]</f>
        <v>2165.8584000000001</v>
      </c>
    </row>
    <row r="1525" spans="1:9" x14ac:dyDescent="0.25">
      <c r="A1525" s="1">
        <v>44857</v>
      </c>
      <c r="B1525" s="10">
        <f>MONTH(ventas[[#This Row],[Fecha]])</f>
        <v>10</v>
      </c>
      <c r="C1525" s="10">
        <f>YEAR(ventas[[#This Row],[Fecha]])</f>
        <v>2022</v>
      </c>
      <c r="D1525" t="s">
        <v>16</v>
      </c>
      <c r="E1525" t="s">
        <v>14</v>
      </c>
      <c r="F1525" t="s">
        <v>12</v>
      </c>
      <c r="G1525" s="7">
        <v>113585.36</v>
      </c>
      <c r="H1525" s="7">
        <v>95700.800000000003</v>
      </c>
      <c r="I1525" s="8">
        <f>ventas[[#This Row],[Ingresos]]-ventas[[#This Row],[Gastos]]</f>
        <v>17884.559999999998</v>
      </c>
    </row>
    <row r="1526" spans="1:9" x14ac:dyDescent="0.25">
      <c r="A1526" s="1">
        <v>44857</v>
      </c>
      <c r="B1526" s="10">
        <f>MONTH(ventas[[#This Row],[Fecha]])</f>
        <v>10</v>
      </c>
      <c r="C1526" s="10">
        <f>YEAR(ventas[[#This Row],[Fecha]])</f>
        <v>2022</v>
      </c>
      <c r="D1526" t="s">
        <v>19</v>
      </c>
      <c r="E1526" t="s">
        <v>14</v>
      </c>
      <c r="F1526" t="s">
        <v>15</v>
      </c>
      <c r="G1526" s="7">
        <v>55548.335400000004</v>
      </c>
      <c r="H1526" s="7">
        <v>29511.777000000006</v>
      </c>
      <c r="I1526" s="8">
        <f>ventas[[#This Row],[Ingresos]]-ventas[[#This Row],[Gastos]]</f>
        <v>26036.558399999998</v>
      </c>
    </row>
    <row r="1527" spans="1:9" x14ac:dyDescent="0.25">
      <c r="A1527" s="1">
        <v>44858</v>
      </c>
      <c r="B1527" s="10">
        <f>MONTH(ventas[[#This Row],[Fecha]])</f>
        <v>10</v>
      </c>
      <c r="C1527" s="10">
        <f>YEAR(ventas[[#This Row],[Fecha]])</f>
        <v>2022</v>
      </c>
      <c r="D1527" t="s">
        <v>6</v>
      </c>
      <c r="E1527" t="s">
        <v>20</v>
      </c>
      <c r="F1527" t="s">
        <v>10</v>
      </c>
      <c r="G1527" s="7">
        <v>7167.72</v>
      </c>
      <c r="H1527" s="7">
        <v>5243</v>
      </c>
      <c r="I1527" s="8">
        <f>ventas[[#This Row],[Ingresos]]-ventas[[#This Row],[Gastos]]</f>
        <v>1924.7200000000003</v>
      </c>
    </row>
    <row r="1528" spans="1:9" x14ac:dyDescent="0.25">
      <c r="A1528" s="1">
        <v>44858</v>
      </c>
      <c r="B1528" s="10">
        <f>MONTH(ventas[[#This Row],[Fecha]])</f>
        <v>10</v>
      </c>
      <c r="C1528" s="10">
        <f>YEAR(ventas[[#This Row],[Fecha]])</f>
        <v>2022</v>
      </c>
      <c r="D1528" t="s">
        <v>13</v>
      </c>
      <c r="E1528" t="s">
        <v>7</v>
      </c>
      <c r="F1528" t="s">
        <v>10</v>
      </c>
      <c r="G1528" s="7">
        <v>73851.175200000012</v>
      </c>
      <c r="H1528" s="7">
        <v>39653.130000000005</v>
      </c>
      <c r="I1528" s="8">
        <f>ventas[[#This Row],[Ingresos]]-ventas[[#This Row],[Gastos]]</f>
        <v>34198.045200000008</v>
      </c>
    </row>
    <row r="1529" spans="1:9" x14ac:dyDescent="0.25">
      <c r="A1529" s="1">
        <v>44858</v>
      </c>
      <c r="B1529" s="10">
        <f>MONTH(ventas[[#This Row],[Fecha]])</f>
        <v>10</v>
      </c>
      <c r="C1529" s="10">
        <f>YEAR(ventas[[#This Row],[Fecha]])</f>
        <v>2022</v>
      </c>
      <c r="D1529" t="s">
        <v>6</v>
      </c>
      <c r="E1529" t="s">
        <v>20</v>
      </c>
      <c r="F1529" t="s">
        <v>12</v>
      </c>
      <c r="G1529" s="7">
        <v>4065486.1156000006</v>
      </c>
      <c r="H1529" s="7">
        <v>3110782.3240000005</v>
      </c>
      <c r="I1529" s="8">
        <f>ventas[[#This Row],[Ingresos]]-ventas[[#This Row],[Gastos]]</f>
        <v>954703.79160000011</v>
      </c>
    </row>
    <row r="1530" spans="1:9" x14ac:dyDescent="0.25">
      <c r="A1530" s="1">
        <v>44858</v>
      </c>
      <c r="B1530" s="10">
        <f>MONTH(ventas[[#This Row],[Fecha]])</f>
        <v>10</v>
      </c>
      <c r="C1530" s="10">
        <f>YEAR(ventas[[#This Row],[Fecha]])</f>
        <v>2022</v>
      </c>
      <c r="D1530" t="s">
        <v>16</v>
      </c>
      <c r="E1530" t="s">
        <v>20</v>
      </c>
      <c r="F1530" t="s">
        <v>15</v>
      </c>
      <c r="G1530" s="7">
        <v>11045.8572</v>
      </c>
      <c r="H1530" s="7">
        <v>9260.85</v>
      </c>
      <c r="I1530" s="8">
        <f>ventas[[#This Row],[Ingresos]]-ventas[[#This Row],[Gastos]]</f>
        <v>1785.0072</v>
      </c>
    </row>
    <row r="1531" spans="1:9" x14ac:dyDescent="0.25">
      <c r="A1531" s="1">
        <v>44858</v>
      </c>
      <c r="B1531" s="10">
        <f>MONTH(ventas[[#This Row],[Fecha]])</f>
        <v>10</v>
      </c>
      <c r="C1531" s="10">
        <f>YEAR(ventas[[#This Row],[Fecha]])</f>
        <v>2022</v>
      </c>
      <c r="D1531" t="s">
        <v>19</v>
      </c>
      <c r="E1531" t="s">
        <v>9</v>
      </c>
      <c r="F1531" t="s">
        <v>17</v>
      </c>
      <c r="G1531" s="7">
        <v>13838.533200000002</v>
      </c>
      <c r="H1531" s="7">
        <v>12042.315000000001</v>
      </c>
      <c r="I1531" s="8">
        <f>ventas[[#This Row],[Ingresos]]-ventas[[#This Row],[Gastos]]</f>
        <v>1796.2182000000012</v>
      </c>
    </row>
    <row r="1532" spans="1:9" x14ac:dyDescent="0.25">
      <c r="A1532" s="1">
        <v>44859</v>
      </c>
      <c r="B1532" s="10">
        <f>MONTH(ventas[[#This Row],[Fecha]])</f>
        <v>10</v>
      </c>
      <c r="C1532" s="10">
        <f>YEAR(ventas[[#This Row],[Fecha]])</f>
        <v>2022</v>
      </c>
      <c r="D1532" t="s">
        <v>16</v>
      </c>
      <c r="E1532" t="s">
        <v>11</v>
      </c>
      <c r="F1532" t="s">
        <v>10</v>
      </c>
      <c r="G1532" s="7">
        <v>19947.928</v>
      </c>
      <c r="H1532" s="7">
        <v>10710.7</v>
      </c>
      <c r="I1532" s="8">
        <f>ventas[[#This Row],[Ingresos]]-ventas[[#This Row],[Gastos]]</f>
        <v>9237.2279999999992</v>
      </c>
    </row>
    <row r="1533" spans="1:9" x14ac:dyDescent="0.25">
      <c r="A1533" s="1">
        <v>44859</v>
      </c>
      <c r="B1533" s="10">
        <f>MONTH(ventas[[#This Row],[Fecha]])</f>
        <v>10</v>
      </c>
      <c r="C1533" s="10">
        <f>YEAR(ventas[[#This Row],[Fecha]])</f>
        <v>2022</v>
      </c>
      <c r="D1533" t="s">
        <v>6</v>
      </c>
      <c r="E1533" t="s">
        <v>7</v>
      </c>
      <c r="F1533" t="s">
        <v>17</v>
      </c>
      <c r="G1533" s="7">
        <v>23002.848000000002</v>
      </c>
      <c r="H1533" s="7">
        <v>13193.1</v>
      </c>
      <c r="I1533" s="8">
        <f>ventas[[#This Row],[Ingresos]]-ventas[[#This Row],[Gastos]]</f>
        <v>9809.7480000000014</v>
      </c>
    </row>
    <row r="1534" spans="1:9" x14ac:dyDescent="0.25">
      <c r="A1534" s="1">
        <v>44862</v>
      </c>
      <c r="B1534" s="10">
        <f>MONTH(ventas[[#This Row],[Fecha]])</f>
        <v>10</v>
      </c>
      <c r="C1534" s="10">
        <f>YEAR(ventas[[#This Row],[Fecha]])</f>
        <v>2022</v>
      </c>
      <c r="D1534" t="s">
        <v>18</v>
      </c>
      <c r="E1534" t="s">
        <v>14</v>
      </c>
      <c r="F1534" t="s">
        <v>10</v>
      </c>
      <c r="G1534" s="7">
        <v>253533.98</v>
      </c>
      <c r="H1534" s="7">
        <v>202251.40000000002</v>
      </c>
      <c r="I1534" s="8">
        <f>ventas[[#This Row],[Ingresos]]-ventas[[#This Row],[Gastos]]</f>
        <v>51282.579999999987</v>
      </c>
    </row>
    <row r="1535" spans="1:9" x14ac:dyDescent="0.25">
      <c r="A1535" s="1">
        <v>44862</v>
      </c>
      <c r="B1535" s="10">
        <f>MONTH(ventas[[#This Row],[Fecha]])</f>
        <v>10</v>
      </c>
      <c r="C1535" s="10">
        <f>YEAR(ventas[[#This Row],[Fecha]])</f>
        <v>2022</v>
      </c>
      <c r="D1535" t="s">
        <v>13</v>
      </c>
      <c r="E1535" t="s">
        <v>14</v>
      </c>
      <c r="F1535" t="s">
        <v>10</v>
      </c>
      <c r="G1535" s="7">
        <v>616970.88</v>
      </c>
      <c r="H1535" s="7">
        <v>540617.5</v>
      </c>
      <c r="I1535" s="8">
        <f>ventas[[#This Row],[Ingresos]]-ventas[[#This Row],[Gastos]]</f>
        <v>76353.38</v>
      </c>
    </row>
    <row r="1536" spans="1:9" x14ac:dyDescent="0.25">
      <c r="A1536" s="1">
        <v>44862</v>
      </c>
      <c r="B1536" s="10">
        <f>MONTH(ventas[[#This Row],[Fecha]])</f>
        <v>10</v>
      </c>
      <c r="C1536" s="10">
        <f>YEAR(ventas[[#This Row],[Fecha]])</f>
        <v>2022</v>
      </c>
      <c r="D1536" t="s">
        <v>6</v>
      </c>
      <c r="E1536" t="s">
        <v>14</v>
      </c>
      <c r="F1536" t="s">
        <v>17</v>
      </c>
      <c r="G1536" s="7">
        <v>2957127.9191999999</v>
      </c>
      <c r="H1536" s="7">
        <v>2674753.9000000004</v>
      </c>
      <c r="I1536" s="8">
        <f>ventas[[#This Row],[Ingresos]]-ventas[[#This Row],[Gastos]]</f>
        <v>282374.01919999951</v>
      </c>
    </row>
    <row r="1537" spans="1:9" x14ac:dyDescent="0.25">
      <c r="A1537" s="1">
        <v>44862</v>
      </c>
      <c r="B1537" s="10">
        <f>MONTH(ventas[[#This Row],[Fecha]])</f>
        <v>10</v>
      </c>
      <c r="C1537" s="10">
        <f>YEAR(ventas[[#This Row],[Fecha]])</f>
        <v>2022</v>
      </c>
      <c r="D1537" t="s">
        <v>18</v>
      </c>
      <c r="E1537" t="s">
        <v>20</v>
      </c>
      <c r="F1537" t="s">
        <v>17</v>
      </c>
      <c r="G1537" s="7">
        <v>44446.615384615383</v>
      </c>
      <c r="H1537" s="7">
        <v>19441.900000000001</v>
      </c>
      <c r="I1537" s="8">
        <f>ventas[[#This Row],[Ingresos]]-ventas[[#This Row],[Gastos]]</f>
        <v>25004.715384615381</v>
      </c>
    </row>
    <row r="1538" spans="1:9" x14ac:dyDescent="0.25">
      <c r="A1538" s="1">
        <v>44863</v>
      </c>
      <c r="B1538" s="10">
        <f>MONTH(ventas[[#This Row],[Fecha]])</f>
        <v>10</v>
      </c>
      <c r="C1538" s="10">
        <f>YEAR(ventas[[#This Row],[Fecha]])</f>
        <v>2022</v>
      </c>
      <c r="D1538" t="s">
        <v>19</v>
      </c>
      <c r="E1538" t="s">
        <v>20</v>
      </c>
      <c r="F1538" t="s">
        <v>8</v>
      </c>
      <c r="G1538" s="7">
        <v>740508.87680000009</v>
      </c>
      <c r="H1538" s="7">
        <v>631002.11199999996</v>
      </c>
      <c r="I1538" s="8">
        <f>ventas[[#This Row],[Ingresos]]-ventas[[#This Row],[Gastos]]</f>
        <v>109506.76480000012</v>
      </c>
    </row>
    <row r="1539" spans="1:9" x14ac:dyDescent="0.25">
      <c r="A1539" s="1">
        <v>44864</v>
      </c>
      <c r="B1539" s="10">
        <f>MONTH(ventas[[#This Row],[Fecha]])</f>
        <v>10</v>
      </c>
      <c r="C1539" s="10">
        <f>YEAR(ventas[[#This Row],[Fecha]])</f>
        <v>2022</v>
      </c>
      <c r="D1539" t="s">
        <v>19</v>
      </c>
      <c r="E1539" t="s">
        <v>11</v>
      </c>
      <c r="F1539" t="s">
        <v>12</v>
      </c>
      <c r="G1539" s="7">
        <v>102249.23076923077</v>
      </c>
      <c r="H1539" s="7">
        <v>90393.600000000006</v>
      </c>
      <c r="I1539" s="8">
        <f>ventas[[#This Row],[Ingresos]]-ventas[[#This Row],[Gastos]]</f>
        <v>11855.63076923076</v>
      </c>
    </row>
    <row r="1540" spans="1:9" x14ac:dyDescent="0.25">
      <c r="A1540" s="1">
        <v>44865</v>
      </c>
      <c r="B1540" s="10">
        <f>MONTH(ventas[[#This Row],[Fecha]])</f>
        <v>10</v>
      </c>
      <c r="C1540" s="10">
        <f>YEAR(ventas[[#This Row],[Fecha]])</f>
        <v>2022</v>
      </c>
      <c r="D1540" t="s">
        <v>13</v>
      </c>
      <c r="E1540" t="s">
        <v>11</v>
      </c>
      <c r="F1540" t="s">
        <v>10</v>
      </c>
      <c r="G1540" s="7">
        <v>43213.942200000005</v>
      </c>
      <c r="H1540" s="7">
        <v>33815.21</v>
      </c>
      <c r="I1540" s="8">
        <f>ventas[[#This Row],[Ingresos]]-ventas[[#This Row],[Gastos]]</f>
        <v>9398.7322000000058</v>
      </c>
    </row>
    <row r="1541" spans="1:9" x14ac:dyDescent="0.25">
      <c r="A1541" s="1">
        <v>44865</v>
      </c>
      <c r="B1541" s="10">
        <f>MONTH(ventas[[#This Row],[Fecha]])</f>
        <v>10</v>
      </c>
      <c r="C1541" s="10">
        <f>YEAR(ventas[[#This Row],[Fecha]])</f>
        <v>2022</v>
      </c>
      <c r="D1541" t="s">
        <v>19</v>
      </c>
      <c r="E1541" t="s">
        <v>7</v>
      </c>
      <c r="F1541" t="s">
        <v>10</v>
      </c>
      <c r="G1541" s="7">
        <v>11239.074000000001</v>
      </c>
      <c r="H1541" s="7">
        <v>7094.1</v>
      </c>
      <c r="I1541" s="8">
        <f>ventas[[#This Row],[Ingresos]]-ventas[[#This Row],[Gastos]]</f>
        <v>4144.9740000000002</v>
      </c>
    </row>
    <row r="1542" spans="1:9" x14ac:dyDescent="0.25">
      <c r="A1542" s="1">
        <v>44865</v>
      </c>
      <c r="B1542" s="10">
        <f>MONTH(ventas[[#This Row],[Fecha]])</f>
        <v>10</v>
      </c>
      <c r="C1542" s="10">
        <f>YEAR(ventas[[#This Row],[Fecha]])</f>
        <v>2022</v>
      </c>
      <c r="D1542" t="s">
        <v>6</v>
      </c>
      <c r="E1542" t="s">
        <v>11</v>
      </c>
      <c r="F1542" t="s">
        <v>15</v>
      </c>
      <c r="G1542" s="7">
        <v>23109.696</v>
      </c>
      <c r="H1542" s="7">
        <v>16199.800000000001</v>
      </c>
      <c r="I1542" s="8">
        <f>ventas[[#This Row],[Ingresos]]-ventas[[#This Row],[Gastos]]</f>
        <v>6909.8959999999988</v>
      </c>
    </row>
    <row r="1543" spans="1:9" x14ac:dyDescent="0.25">
      <c r="A1543" s="1">
        <v>44866</v>
      </c>
      <c r="B1543" s="10">
        <f>MONTH(ventas[[#This Row],[Fecha]])</f>
        <v>11</v>
      </c>
      <c r="C1543" s="10">
        <f>YEAR(ventas[[#This Row],[Fecha]])</f>
        <v>2022</v>
      </c>
      <c r="D1543" t="s">
        <v>19</v>
      </c>
      <c r="E1543" t="s">
        <v>11</v>
      </c>
      <c r="F1543" t="s">
        <v>17</v>
      </c>
      <c r="G1543" s="7">
        <v>3007949.2800000003</v>
      </c>
      <c r="H1543" s="7">
        <v>2349538.1</v>
      </c>
      <c r="I1543" s="8">
        <f>ventas[[#This Row],[Ingresos]]-ventas[[#This Row],[Gastos]]</f>
        <v>658411.18000000017</v>
      </c>
    </row>
    <row r="1544" spans="1:9" x14ac:dyDescent="0.25">
      <c r="A1544" s="1">
        <v>44867</v>
      </c>
      <c r="B1544" s="10">
        <f>MONTH(ventas[[#This Row],[Fecha]])</f>
        <v>11</v>
      </c>
      <c r="C1544" s="10">
        <f>YEAR(ventas[[#This Row],[Fecha]])</f>
        <v>2022</v>
      </c>
      <c r="D1544" t="s">
        <v>19</v>
      </c>
      <c r="E1544" t="s">
        <v>14</v>
      </c>
      <c r="F1544" t="s">
        <v>15</v>
      </c>
      <c r="G1544" s="7">
        <v>41150.319360000009</v>
      </c>
      <c r="H1544" s="7">
        <v>22575.288000000004</v>
      </c>
      <c r="I1544" s="8">
        <f>ventas[[#This Row],[Ingresos]]-ventas[[#This Row],[Gastos]]</f>
        <v>18575.031360000004</v>
      </c>
    </row>
    <row r="1545" spans="1:9" x14ac:dyDescent="0.25">
      <c r="A1545" s="1">
        <v>44870</v>
      </c>
      <c r="B1545" s="10">
        <f>MONTH(ventas[[#This Row],[Fecha]])</f>
        <v>11</v>
      </c>
      <c r="C1545" s="10">
        <f>YEAR(ventas[[#This Row],[Fecha]])</f>
        <v>2022</v>
      </c>
      <c r="D1545" t="s">
        <v>19</v>
      </c>
      <c r="E1545" t="s">
        <v>9</v>
      </c>
      <c r="F1545" t="s">
        <v>12</v>
      </c>
      <c r="G1545" s="7">
        <v>1323633.1724</v>
      </c>
      <c r="H1545" s="7">
        <v>1154123.828</v>
      </c>
      <c r="I1545" s="8">
        <f>ventas[[#This Row],[Ingresos]]-ventas[[#This Row],[Gastos]]</f>
        <v>169509.34440000006</v>
      </c>
    </row>
    <row r="1546" spans="1:9" x14ac:dyDescent="0.25">
      <c r="A1546" s="1">
        <v>44870</v>
      </c>
      <c r="B1546" s="10">
        <f>MONTH(ventas[[#This Row],[Fecha]])</f>
        <v>11</v>
      </c>
      <c r="C1546" s="10">
        <f>YEAR(ventas[[#This Row],[Fecha]])</f>
        <v>2022</v>
      </c>
      <c r="D1546" t="s">
        <v>19</v>
      </c>
      <c r="E1546" t="s">
        <v>7</v>
      </c>
      <c r="F1546" t="s">
        <v>12</v>
      </c>
      <c r="G1546" s="7">
        <v>123970.91097600001</v>
      </c>
      <c r="H1546" s="7">
        <v>105455.43360000002</v>
      </c>
      <c r="I1546" s="8">
        <f>ventas[[#This Row],[Ingresos]]-ventas[[#This Row],[Gastos]]</f>
        <v>18515.477375999995</v>
      </c>
    </row>
    <row r="1547" spans="1:9" x14ac:dyDescent="0.25">
      <c r="A1547" s="1">
        <v>44871</v>
      </c>
      <c r="B1547" s="10">
        <f>MONTH(ventas[[#This Row],[Fecha]])</f>
        <v>11</v>
      </c>
      <c r="C1547" s="10">
        <f>YEAR(ventas[[#This Row],[Fecha]])</f>
        <v>2022</v>
      </c>
      <c r="D1547" t="s">
        <v>13</v>
      </c>
      <c r="E1547" t="s">
        <v>20</v>
      </c>
      <c r="F1547" t="s">
        <v>12</v>
      </c>
      <c r="G1547" s="7">
        <v>30870.963</v>
      </c>
      <c r="H1547" s="7">
        <v>22100.850000000002</v>
      </c>
      <c r="I1547" s="8">
        <f>ventas[[#This Row],[Ingresos]]-ventas[[#This Row],[Gastos]]</f>
        <v>8770.1129999999976</v>
      </c>
    </row>
    <row r="1548" spans="1:9" x14ac:dyDescent="0.25">
      <c r="A1548" s="1">
        <v>44872</v>
      </c>
      <c r="B1548" s="10">
        <f>MONTH(ventas[[#This Row],[Fecha]])</f>
        <v>11</v>
      </c>
      <c r="C1548" s="10">
        <f>YEAR(ventas[[#This Row],[Fecha]])</f>
        <v>2022</v>
      </c>
      <c r="D1548" t="s">
        <v>19</v>
      </c>
      <c r="E1548" t="s">
        <v>7</v>
      </c>
      <c r="F1548" t="s">
        <v>12</v>
      </c>
      <c r="G1548" s="7">
        <v>329490.8028</v>
      </c>
      <c r="H1548" s="7">
        <v>285738.15000000002</v>
      </c>
      <c r="I1548" s="8">
        <f>ventas[[#This Row],[Ingresos]]-ventas[[#This Row],[Gastos]]</f>
        <v>43752.652799999982</v>
      </c>
    </row>
    <row r="1549" spans="1:9" x14ac:dyDescent="0.25">
      <c r="A1549" s="1">
        <v>44872</v>
      </c>
      <c r="B1549" s="10">
        <f>MONTH(ventas[[#This Row],[Fecha]])</f>
        <v>11</v>
      </c>
      <c r="C1549" s="10">
        <f>YEAR(ventas[[#This Row],[Fecha]])</f>
        <v>2022</v>
      </c>
      <c r="D1549" t="s">
        <v>6</v>
      </c>
      <c r="E1549" t="s">
        <v>11</v>
      </c>
      <c r="F1549" t="s">
        <v>17</v>
      </c>
      <c r="G1549" s="7">
        <v>644915.0076923077</v>
      </c>
      <c r="H1549" s="7">
        <v>637213.24800000002</v>
      </c>
      <c r="I1549" s="8">
        <f>ventas[[#This Row],[Ingresos]]-ventas[[#This Row],[Gastos]]</f>
        <v>7701.7596923076781</v>
      </c>
    </row>
    <row r="1550" spans="1:9" x14ac:dyDescent="0.25">
      <c r="A1550" s="1">
        <v>44873</v>
      </c>
      <c r="B1550" s="10">
        <f>MONTH(ventas[[#This Row],[Fecha]])</f>
        <v>11</v>
      </c>
      <c r="C1550" s="10">
        <f>YEAR(ventas[[#This Row],[Fecha]])</f>
        <v>2022</v>
      </c>
      <c r="D1550" t="s">
        <v>6</v>
      </c>
      <c r="E1550" t="s">
        <v>7</v>
      </c>
      <c r="F1550" t="s">
        <v>10</v>
      </c>
      <c r="G1550" s="7">
        <v>382552.94</v>
      </c>
      <c r="H1550" s="7">
        <v>333561.80000000005</v>
      </c>
      <c r="I1550" s="8">
        <f>ventas[[#This Row],[Ingresos]]-ventas[[#This Row],[Gastos]]</f>
        <v>48991.139999999956</v>
      </c>
    </row>
    <row r="1551" spans="1:9" x14ac:dyDescent="0.25">
      <c r="A1551" s="1">
        <v>44873</v>
      </c>
      <c r="B1551" s="10">
        <f>MONTH(ventas[[#This Row],[Fecha]])</f>
        <v>11</v>
      </c>
      <c r="C1551" s="10">
        <f>YEAR(ventas[[#This Row],[Fecha]])</f>
        <v>2022</v>
      </c>
      <c r="D1551" t="s">
        <v>19</v>
      </c>
      <c r="E1551" t="s">
        <v>11</v>
      </c>
      <c r="F1551" t="s">
        <v>12</v>
      </c>
      <c r="G1551" s="7">
        <v>1836743.8319999999</v>
      </c>
      <c r="H1551" s="7">
        <v>1565125.3800000001</v>
      </c>
      <c r="I1551" s="8">
        <f>ventas[[#This Row],[Ingresos]]-ventas[[#This Row],[Gastos]]</f>
        <v>271618.45199999982</v>
      </c>
    </row>
    <row r="1552" spans="1:9" x14ac:dyDescent="0.25">
      <c r="A1552" s="1">
        <v>44873</v>
      </c>
      <c r="B1552" s="10">
        <f>MONTH(ventas[[#This Row],[Fecha]])</f>
        <v>11</v>
      </c>
      <c r="C1552" s="10">
        <f>YEAR(ventas[[#This Row],[Fecha]])</f>
        <v>2022</v>
      </c>
      <c r="D1552" t="s">
        <v>18</v>
      </c>
      <c r="E1552" t="s">
        <v>9</v>
      </c>
      <c r="F1552" t="s">
        <v>17</v>
      </c>
      <c r="G1552" s="7">
        <v>244128.6</v>
      </c>
      <c r="H1552" s="7">
        <v>228177.5</v>
      </c>
      <c r="I1552" s="8">
        <f>ventas[[#This Row],[Ingresos]]-ventas[[#This Row],[Gastos]]</f>
        <v>15951.100000000006</v>
      </c>
    </row>
    <row r="1553" spans="1:9" x14ac:dyDescent="0.25">
      <c r="A1553" s="1">
        <v>44874</v>
      </c>
      <c r="B1553" s="10">
        <f>MONTH(ventas[[#This Row],[Fecha]])</f>
        <v>11</v>
      </c>
      <c r="C1553" s="10">
        <f>YEAR(ventas[[#This Row],[Fecha]])</f>
        <v>2022</v>
      </c>
      <c r="D1553" t="s">
        <v>19</v>
      </c>
      <c r="E1553" t="s">
        <v>9</v>
      </c>
      <c r="F1553" t="s">
        <v>17</v>
      </c>
      <c r="G1553" s="7">
        <v>1166313.9536538462</v>
      </c>
      <c r="H1553" s="7">
        <v>1009822.3440000002</v>
      </c>
      <c r="I1553" s="8">
        <f>ventas[[#This Row],[Ingresos]]-ventas[[#This Row],[Gastos]]</f>
        <v>156491.60965384601</v>
      </c>
    </row>
    <row r="1554" spans="1:9" x14ac:dyDescent="0.25">
      <c r="A1554" s="1">
        <v>44875</v>
      </c>
      <c r="B1554" s="10">
        <f>MONTH(ventas[[#This Row],[Fecha]])</f>
        <v>11</v>
      </c>
      <c r="C1554" s="10">
        <f>YEAR(ventas[[#This Row],[Fecha]])</f>
        <v>2022</v>
      </c>
      <c r="D1554" t="s">
        <v>18</v>
      </c>
      <c r="E1554" t="s">
        <v>9</v>
      </c>
      <c r="F1554" t="s">
        <v>8</v>
      </c>
      <c r="G1554" s="7">
        <v>72749.522075999994</v>
      </c>
      <c r="H1554" s="7">
        <v>53524.66350000001</v>
      </c>
      <c r="I1554" s="8">
        <f>ventas[[#This Row],[Ingresos]]-ventas[[#This Row],[Gastos]]</f>
        <v>19224.858575999984</v>
      </c>
    </row>
    <row r="1555" spans="1:9" x14ac:dyDescent="0.25">
      <c r="A1555" s="1">
        <v>44878</v>
      </c>
      <c r="B1555" s="10">
        <f>MONTH(ventas[[#This Row],[Fecha]])</f>
        <v>11</v>
      </c>
      <c r="C1555" s="10">
        <f>YEAR(ventas[[#This Row],[Fecha]])</f>
        <v>2022</v>
      </c>
      <c r="D1555" t="s">
        <v>18</v>
      </c>
      <c r="E1555" t="s">
        <v>11</v>
      </c>
      <c r="F1555" t="s">
        <v>8</v>
      </c>
      <c r="G1555" s="7">
        <v>117490.44240000001</v>
      </c>
      <c r="H1555" s="7">
        <v>65888.246000000014</v>
      </c>
      <c r="I1555" s="8">
        <f>ventas[[#This Row],[Ingresos]]-ventas[[#This Row],[Gastos]]</f>
        <v>51602.196400000001</v>
      </c>
    </row>
    <row r="1556" spans="1:9" x14ac:dyDescent="0.25">
      <c r="A1556" s="1">
        <v>44878</v>
      </c>
      <c r="B1556" s="10">
        <f>MONTH(ventas[[#This Row],[Fecha]])</f>
        <v>11</v>
      </c>
      <c r="C1556" s="10">
        <f>YEAR(ventas[[#This Row],[Fecha]])</f>
        <v>2022</v>
      </c>
      <c r="D1556" t="s">
        <v>18</v>
      </c>
      <c r="E1556" t="s">
        <v>14</v>
      </c>
      <c r="F1556" t="s">
        <v>8</v>
      </c>
      <c r="G1556" s="7">
        <v>142826.23168</v>
      </c>
      <c r="H1556" s="7">
        <v>80996.432000000015</v>
      </c>
      <c r="I1556" s="8">
        <f>ventas[[#This Row],[Ingresos]]-ventas[[#This Row],[Gastos]]</f>
        <v>61829.799679999982</v>
      </c>
    </row>
    <row r="1557" spans="1:9" x14ac:dyDescent="0.25">
      <c r="A1557" s="1">
        <v>44880</v>
      </c>
      <c r="B1557" s="10">
        <f>MONTH(ventas[[#This Row],[Fecha]])</f>
        <v>11</v>
      </c>
      <c r="C1557" s="10">
        <f>YEAR(ventas[[#This Row],[Fecha]])</f>
        <v>2022</v>
      </c>
      <c r="D1557" t="s">
        <v>6</v>
      </c>
      <c r="E1557" t="s">
        <v>20</v>
      </c>
      <c r="F1557" t="s">
        <v>12</v>
      </c>
      <c r="G1557" s="7">
        <v>567452.26980000001</v>
      </c>
      <c r="H1557" s="7">
        <v>492101.02500000002</v>
      </c>
      <c r="I1557" s="8">
        <f>ventas[[#This Row],[Ingresos]]-ventas[[#This Row],[Gastos]]</f>
        <v>75351.244799999986</v>
      </c>
    </row>
    <row r="1558" spans="1:9" x14ac:dyDescent="0.25">
      <c r="A1558" s="1">
        <v>44881</v>
      </c>
      <c r="B1558" s="10">
        <f>MONTH(ventas[[#This Row],[Fecha]])</f>
        <v>11</v>
      </c>
      <c r="C1558" s="10">
        <f>YEAR(ventas[[#This Row],[Fecha]])</f>
        <v>2022</v>
      </c>
      <c r="D1558" t="s">
        <v>6</v>
      </c>
      <c r="E1558" t="s">
        <v>9</v>
      </c>
      <c r="F1558" t="s">
        <v>8</v>
      </c>
      <c r="G1558" s="7">
        <v>11275.803000000002</v>
      </c>
      <c r="H1558" s="7">
        <v>7588.1190000000006</v>
      </c>
      <c r="I1558" s="8">
        <f>ventas[[#This Row],[Ingresos]]-ventas[[#This Row],[Gastos]]</f>
        <v>3687.6840000000011</v>
      </c>
    </row>
    <row r="1559" spans="1:9" x14ac:dyDescent="0.25">
      <c r="A1559" s="1">
        <v>44881</v>
      </c>
      <c r="B1559" s="10">
        <f>MONTH(ventas[[#This Row],[Fecha]])</f>
        <v>11</v>
      </c>
      <c r="C1559" s="10">
        <f>YEAR(ventas[[#This Row],[Fecha]])</f>
        <v>2022</v>
      </c>
      <c r="D1559" t="s">
        <v>18</v>
      </c>
      <c r="E1559" t="s">
        <v>11</v>
      </c>
      <c r="F1559" t="s">
        <v>10</v>
      </c>
      <c r="G1559" s="7">
        <v>202866.95520000003</v>
      </c>
      <c r="H1559" s="7">
        <v>165350.95200000002</v>
      </c>
      <c r="I1559" s="8">
        <f>ventas[[#This Row],[Ingresos]]-ventas[[#This Row],[Gastos]]</f>
        <v>37516.003200000006</v>
      </c>
    </row>
    <row r="1560" spans="1:9" x14ac:dyDescent="0.25">
      <c r="A1560" s="1">
        <v>44881</v>
      </c>
      <c r="B1560" s="10">
        <f>MONTH(ventas[[#This Row],[Fecha]])</f>
        <v>11</v>
      </c>
      <c r="C1560" s="10">
        <f>YEAR(ventas[[#This Row],[Fecha]])</f>
        <v>2022</v>
      </c>
      <c r="D1560" t="s">
        <v>19</v>
      </c>
      <c r="E1560" t="s">
        <v>20</v>
      </c>
      <c r="F1560" t="s">
        <v>12</v>
      </c>
      <c r="G1560" s="7">
        <v>1352541.8634000001</v>
      </c>
      <c r="H1560" s="7">
        <v>1165774.844</v>
      </c>
      <c r="I1560" s="8">
        <f>ventas[[#This Row],[Ingresos]]-ventas[[#This Row],[Gastos]]</f>
        <v>186767.01940000011</v>
      </c>
    </row>
    <row r="1561" spans="1:9" x14ac:dyDescent="0.25">
      <c r="A1561" s="1">
        <v>44881</v>
      </c>
      <c r="B1561" s="10">
        <f>MONTH(ventas[[#This Row],[Fecha]])</f>
        <v>11</v>
      </c>
      <c r="C1561" s="10">
        <f>YEAR(ventas[[#This Row],[Fecha]])</f>
        <v>2022</v>
      </c>
      <c r="D1561" t="s">
        <v>19</v>
      </c>
      <c r="E1561" t="s">
        <v>9</v>
      </c>
      <c r="F1561" t="s">
        <v>15</v>
      </c>
      <c r="G1561" s="7">
        <v>503349.48000000004</v>
      </c>
      <c r="H1561" s="7">
        <v>455285</v>
      </c>
      <c r="I1561" s="8">
        <f>ventas[[#This Row],[Ingresos]]-ventas[[#This Row],[Gastos]]</f>
        <v>48064.48000000004</v>
      </c>
    </row>
    <row r="1562" spans="1:9" x14ac:dyDescent="0.25">
      <c r="A1562" s="1">
        <v>44881</v>
      </c>
      <c r="B1562" s="10">
        <f>MONTH(ventas[[#This Row],[Fecha]])</f>
        <v>11</v>
      </c>
      <c r="C1562" s="10">
        <f>YEAR(ventas[[#This Row],[Fecha]])</f>
        <v>2022</v>
      </c>
      <c r="D1562" t="s">
        <v>19</v>
      </c>
      <c r="E1562" t="s">
        <v>11</v>
      </c>
      <c r="F1562" t="s">
        <v>15</v>
      </c>
      <c r="G1562" s="7">
        <v>9351.3751200000006</v>
      </c>
      <c r="H1562" s="7">
        <v>7317.5160000000005</v>
      </c>
      <c r="I1562" s="8">
        <f>ventas[[#This Row],[Ingresos]]-ventas[[#This Row],[Gastos]]</f>
        <v>2033.8591200000001</v>
      </c>
    </row>
    <row r="1563" spans="1:9" x14ac:dyDescent="0.25">
      <c r="A1563" s="1">
        <v>44882</v>
      </c>
      <c r="B1563" s="10">
        <f>MONTH(ventas[[#This Row],[Fecha]])</f>
        <v>11</v>
      </c>
      <c r="C1563" s="10">
        <f>YEAR(ventas[[#This Row],[Fecha]])</f>
        <v>2022</v>
      </c>
      <c r="D1563" t="s">
        <v>18</v>
      </c>
      <c r="E1563" t="s">
        <v>20</v>
      </c>
      <c r="F1563" t="s">
        <v>15</v>
      </c>
      <c r="G1563" s="7">
        <v>14995.926848000001</v>
      </c>
      <c r="H1563" s="7">
        <v>11146.832</v>
      </c>
      <c r="I1563" s="8">
        <f>ventas[[#This Row],[Ingresos]]-ventas[[#This Row],[Gastos]]</f>
        <v>3849.0948480000006</v>
      </c>
    </row>
    <row r="1564" spans="1:9" x14ac:dyDescent="0.25">
      <c r="A1564" s="1">
        <v>44882</v>
      </c>
      <c r="B1564" s="10">
        <f>MONTH(ventas[[#This Row],[Fecha]])</f>
        <v>11</v>
      </c>
      <c r="C1564" s="10">
        <f>YEAR(ventas[[#This Row],[Fecha]])</f>
        <v>2022</v>
      </c>
      <c r="D1564" t="s">
        <v>16</v>
      </c>
      <c r="E1564" t="s">
        <v>9</v>
      </c>
      <c r="F1564" t="s">
        <v>15</v>
      </c>
      <c r="G1564" s="7">
        <v>22641.091200000003</v>
      </c>
      <c r="H1564" s="7">
        <v>18836.280000000002</v>
      </c>
      <c r="I1564" s="8">
        <f>ventas[[#This Row],[Ingresos]]-ventas[[#This Row],[Gastos]]</f>
        <v>3804.8112000000001</v>
      </c>
    </row>
    <row r="1565" spans="1:9" x14ac:dyDescent="0.25">
      <c r="A1565" s="1">
        <v>44883</v>
      </c>
      <c r="B1565" s="10">
        <f>MONTH(ventas[[#This Row],[Fecha]])</f>
        <v>11</v>
      </c>
      <c r="C1565" s="10">
        <f>YEAR(ventas[[#This Row],[Fecha]])</f>
        <v>2022</v>
      </c>
      <c r="D1565" t="s">
        <v>13</v>
      </c>
      <c r="E1565" t="s">
        <v>14</v>
      </c>
      <c r="F1565" t="s">
        <v>12</v>
      </c>
      <c r="G1565" s="7">
        <v>28016.436000000002</v>
      </c>
      <c r="H1565" s="7">
        <v>15204.7</v>
      </c>
      <c r="I1565" s="8">
        <f>ventas[[#This Row],[Ingresos]]-ventas[[#This Row],[Gastos]]</f>
        <v>12811.736000000001</v>
      </c>
    </row>
    <row r="1566" spans="1:9" x14ac:dyDescent="0.25">
      <c r="A1566" s="1">
        <v>44883</v>
      </c>
      <c r="B1566" s="10">
        <f>MONTH(ventas[[#This Row],[Fecha]])</f>
        <v>11</v>
      </c>
      <c r="C1566" s="10">
        <f>YEAR(ventas[[#This Row],[Fecha]])</f>
        <v>2022</v>
      </c>
      <c r="D1566" t="s">
        <v>19</v>
      </c>
      <c r="E1566" t="s">
        <v>20</v>
      </c>
      <c r="F1566" t="s">
        <v>12</v>
      </c>
      <c r="G1566" s="7">
        <v>97587.840000000011</v>
      </c>
      <c r="H1566" s="7">
        <v>76226.8</v>
      </c>
      <c r="I1566" s="8">
        <f>ventas[[#This Row],[Ingresos]]-ventas[[#This Row],[Gastos]]</f>
        <v>21361.040000000008</v>
      </c>
    </row>
    <row r="1567" spans="1:9" x14ac:dyDescent="0.25">
      <c r="A1567" s="1">
        <v>44884</v>
      </c>
      <c r="B1567" s="10">
        <f>MONTH(ventas[[#This Row],[Fecha]])</f>
        <v>11</v>
      </c>
      <c r="C1567" s="10">
        <f>YEAR(ventas[[#This Row],[Fecha]])</f>
        <v>2022</v>
      </c>
      <c r="D1567" t="s">
        <v>19</v>
      </c>
      <c r="E1567" t="s">
        <v>7</v>
      </c>
      <c r="F1567" t="s">
        <v>12</v>
      </c>
      <c r="G1567" s="7">
        <v>10916.7492</v>
      </c>
      <c r="H1567" s="7">
        <v>8463.7000000000007</v>
      </c>
      <c r="I1567" s="8">
        <f>ventas[[#This Row],[Ingresos]]-ventas[[#This Row],[Gastos]]</f>
        <v>2453.0491999999995</v>
      </c>
    </row>
    <row r="1568" spans="1:9" x14ac:dyDescent="0.25">
      <c r="A1568" s="1">
        <v>44884</v>
      </c>
      <c r="B1568" s="10">
        <f>MONTH(ventas[[#This Row],[Fecha]])</f>
        <v>11</v>
      </c>
      <c r="C1568" s="10">
        <f>YEAR(ventas[[#This Row],[Fecha]])</f>
        <v>2022</v>
      </c>
      <c r="D1568" t="s">
        <v>6</v>
      </c>
      <c r="E1568" t="s">
        <v>9</v>
      </c>
      <c r="F1568" t="s">
        <v>15</v>
      </c>
      <c r="G1568" s="7">
        <v>73257.736320000011</v>
      </c>
      <c r="H1568" s="7">
        <v>51353.366000000009</v>
      </c>
      <c r="I1568" s="8">
        <f>ventas[[#This Row],[Ingresos]]-ventas[[#This Row],[Gastos]]</f>
        <v>21904.370320000002</v>
      </c>
    </row>
    <row r="1569" spans="1:9" x14ac:dyDescent="0.25">
      <c r="A1569" s="1">
        <v>44884</v>
      </c>
      <c r="B1569" s="10">
        <f>MONTH(ventas[[#This Row],[Fecha]])</f>
        <v>11</v>
      </c>
      <c r="C1569" s="10">
        <f>YEAR(ventas[[#This Row],[Fecha]])</f>
        <v>2022</v>
      </c>
      <c r="D1569" t="s">
        <v>13</v>
      </c>
      <c r="E1569" t="s">
        <v>7</v>
      </c>
      <c r="F1569" t="s">
        <v>15</v>
      </c>
      <c r="G1569" s="7">
        <v>208395.55153846156</v>
      </c>
      <c r="H1569" s="7">
        <v>190240.008</v>
      </c>
      <c r="I1569" s="8">
        <f>ventas[[#This Row],[Ingresos]]-ventas[[#This Row],[Gastos]]</f>
        <v>18155.543538461556</v>
      </c>
    </row>
    <row r="1570" spans="1:9" x14ac:dyDescent="0.25">
      <c r="A1570" s="1">
        <v>44885</v>
      </c>
      <c r="B1570" s="10">
        <f>MONTH(ventas[[#This Row],[Fecha]])</f>
        <v>11</v>
      </c>
      <c r="C1570" s="10">
        <f>YEAR(ventas[[#This Row],[Fecha]])</f>
        <v>2022</v>
      </c>
      <c r="D1570" t="s">
        <v>16</v>
      </c>
      <c r="E1570" t="s">
        <v>20</v>
      </c>
      <c r="F1570" t="s">
        <v>10</v>
      </c>
      <c r="G1570" s="7">
        <v>14434.753846153846</v>
      </c>
      <c r="H1570" s="7">
        <v>9020.1</v>
      </c>
      <c r="I1570" s="8">
        <f>ventas[[#This Row],[Ingresos]]-ventas[[#This Row],[Gastos]]</f>
        <v>5414.6538461538457</v>
      </c>
    </row>
    <row r="1571" spans="1:9" x14ac:dyDescent="0.25">
      <c r="A1571" s="1">
        <v>44885</v>
      </c>
      <c r="B1571" s="10">
        <f>MONTH(ventas[[#This Row],[Fecha]])</f>
        <v>11</v>
      </c>
      <c r="C1571" s="10">
        <f>YEAR(ventas[[#This Row],[Fecha]])</f>
        <v>2022</v>
      </c>
      <c r="D1571" t="s">
        <v>13</v>
      </c>
      <c r="E1571" t="s">
        <v>11</v>
      </c>
      <c r="F1571" t="s">
        <v>12</v>
      </c>
      <c r="G1571" s="7">
        <v>94858.45236000001</v>
      </c>
      <c r="H1571" s="7">
        <v>74227.398000000001</v>
      </c>
      <c r="I1571" s="8">
        <f>ventas[[#This Row],[Ingresos]]-ventas[[#This Row],[Gastos]]</f>
        <v>20631.054360000009</v>
      </c>
    </row>
    <row r="1572" spans="1:9" x14ac:dyDescent="0.25">
      <c r="A1572" s="1">
        <v>44886</v>
      </c>
      <c r="B1572" s="10">
        <f>MONTH(ventas[[#This Row],[Fecha]])</f>
        <v>11</v>
      </c>
      <c r="C1572" s="10">
        <f>YEAR(ventas[[#This Row],[Fecha]])</f>
        <v>2022</v>
      </c>
      <c r="D1572" t="s">
        <v>13</v>
      </c>
      <c r="E1572" t="s">
        <v>11</v>
      </c>
      <c r="F1572" t="s">
        <v>8</v>
      </c>
      <c r="G1572" s="7">
        <v>228171.42115384617</v>
      </c>
      <c r="H1572" s="7">
        <v>197556.24000000002</v>
      </c>
      <c r="I1572" s="8">
        <f>ventas[[#This Row],[Ingresos]]-ventas[[#This Row],[Gastos]]</f>
        <v>30615.181153846148</v>
      </c>
    </row>
    <row r="1573" spans="1:9" x14ac:dyDescent="0.25">
      <c r="A1573" s="1">
        <v>44886</v>
      </c>
      <c r="B1573" s="10">
        <f>MONTH(ventas[[#This Row],[Fecha]])</f>
        <v>11</v>
      </c>
      <c r="C1573" s="10">
        <f>YEAR(ventas[[#This Row],[Fecha]])</f>
        <v>2022</v>
      </c>
      <c r="D1573" t="s">
        <v>16</v>
      </c>
      <c r="E1573" t="s">
        <v>14</v>
      </c>
      <c r="F1573" t="s">
        <v>17</v>
      </c>
      <c r="G1573" s="7">
        <v>7757.0045280000013</v>
      </c>
      <c r="H1573" s="7">
        <v>6453.4482000000007</v>
      </c>
      <c r="I1573" s="8">
        <f>ventas[[#This Row],[Ingresos]]-ventas[[#This Row],[Gastos]]</f>
        <v>1303.5563280000006</v>
      </c>
    </row>
    <row r="1574" spans="1:9" x14ac:dyDescent="0.25">
      <c r="A1574" s="1">
        <v>44887</v>
      </c>
      <c r="B1574" s="10">
        <f>MONTH(ventas[[#This Row],[Fecha]])</f>
        <v>11</v>
      </c>
      <c r="C1574" s="10">
        <f>YEAR(ventas[[#This Row],[Fecha]])</f>
        <v>2022</v>
      </c>
      <c r="D1574" t="s">
        <v>19</v>
      </c>
      <c r="E1574" t="s">
        <v>9</v>
      </c>
      <c r="F1574" t="s">
        <v>12</v>
      </c>
      <c r="G1574" s="7">
        <v>25679.135999999999</v>
      </c>
      <c r="H1574" s="7">
        <v>13225.2</v>
      </c>
      <c r="I1574" s="8">
        <f>ventas[[#This Row],[Ingresos]]-ventas[[#This Row],[Gastos]]</f>
        <v>12453.935999999998</v>
      </c>
    </row>
    <row r="1575" spans="1:9" x14ac:dyDescent="0.25">
      <c r="A1575" s="1">
        <v>44888</v>
      </c>
      <c r="B1575" s="10">
        <f>MONTH(ventas[[#This Row],[Fecha]])</f>
        <v>11</v>
      </c>
      <c r="C1575" s="10">
        <f>YEAR(ventas[[#This Row],[Fecha]])</f>
        <v>2022</v>
      </c>
      <c r="D1575" t="s">
        <v>18</v>
      </c>
      <c r="E1575" t="s">
        <v>11</v>
      </c>
      <c r="F1575" t="s">
        <v>12</v>
      </c>
      <c r="G1575" s="7">
        <v>46285.396080000013</v>
      </c>
      <c r="H1575" s="7">
        <v>38805.69</v>
      </c>
      <c r="I1575" s="8">
        <f>ventas[[#This Row],[Ingresos]]-ventas[[#This Row],[Gastos]]</f>
        <v>7479.7060800000108</v>
      </c>
    </row>
    <row r="1576" spans="1:9" x14ac:dyDescent="0.25">
      <c r="A1576" s="1">
        <v>44888</v>
      </c>
      <c r="B1576" s="10">
        <f>MONTH(ventas[[#This Row],[Fecha]])</f>
        <v>11</v>
      </c>
      <c r="C1576" s="10">
        <f>YEAR(ventas[[#This Row],[Fecha]])</f>
        <v>2022</v>
      </c>
      <c r="D1576" t="s">
        <v>19</v>
      </c>
      <c r="E1576" t="s">
        <v>14</v>
      </c>
      <c r="F1576" t="s">
        <v>15</v>
      </c>
      <c r="G1576" s="7">
        <v>4740.3200000000006</v>
      </c>
      <c r="H1576" s="7">
        <v>2782</v>
      </c>
      <c r="I1576" s="8">
        <f>ventas[[#This Row],[Ingresos]]-ventas[[#This Row],[Gastos]]</f>
        <v>1958.3200000000006</v>
      </c>
    </row>
    <row r="1577" spans="1:9" x14ac:dyDescent="0.25">
      <c r="A1577" s="1">
        <v>44889</v>
      </c>
      <c r="B1577" s="10">
        <f>MONTH(ventas[[#This Row],[Fecha]])</f>
        <v>11</v>
      </c>
      <c r="C1577" s="10">
        <f>YEAR(ventas[[#This Row],[Fecha]])</f>
        <v>2022</v>
      </c>
      <c r="D1577" t="s">
        <v>6</v>
      </c>
      <c r="E1577" t="s">
        <v>14</v>
      </c>
      <c r="F1577" t="s">
        <v>8</v>
      </c>
      <c r="G1577" s="7">
        <v>283768.21730769234</v>
      </c>
      <c r="H1577" s="7">
        <v>280379.37600000005</v>
      </c>
      <c r="I1577" s="8">
        <f>ventas[[#This Row],[Ingresos]]-ventas[[#This Row],[Gastos]]</f>
        <v>3388.841307692288</v>
      </c>
    </row>
    <row r="1578" spans="1:9" x14ac:dyDescent="0.25">
      <c r="A1578" s="1">
        <v>44890</v>
      </c>
      <c r="B1578" s="10">
        <f>MONTH(ventas[[#This Row],[Fecha]])</f>
        <v>11</v>
      </c>
      <c r="C1578" s="10">
        <f>YEAR(ventas[[#This Row],[Fecha]])</f>
        <v>2022</v>
      </c>
      <c r="D1578" t="s">
        <v>6</v>
      </c>
      <c r="E1578" t="s">
        <v>11</v>
      </c>
      <c r="F1578" t="s">
        <v>12</v>
      </c>
      <c r="G1578" s="7">
        <v>5530.0518000000002</v>
      </c>
      <c r="H1578" s="7">
        <v>4381.6500000000005</v>
      </c>
      <c r="I1578" s="8">
        <f>ventas[[#This Row],[Ingresos]]-ventas[[#This Row],[Gastos]]</f>
        <v>1148.4017999999996</v>
      </c>
    </row>
    <row r="1579" spans="1:9" x14ac:dyDescent="0.25">
      <c r="A1579" s="1">
        <v>44890</v>
      </c>
      <c r="B1579" s="10">
        <f>MONTH(ventas[[#This Row],[Fecha]])</f>
        <v>11</v>
      </c>
      <c r="C1579" s="10">
        <f>YEAR(ventas[[#This Row],[Fecha]])</f>
        <v>2022</v>
      </c>
      <c r="D1579" t="s">
        <v>19</v>
      </c>
      <c r="E1579" t="s">
        <v>7</v>
      </c>
      <c r="F1579" t="s">
        <v>17</v>
      </c>
      <c r="G1579" s="7">
        <v>4598.2800000000007</v>
      </c>
      <c r="H1579" s="7">
        <v>2578.7000000000003</v>
      </c>
      <c r="I1579" s="8">
        <f>ventas[[#This Row],[Ingresos]]-ventas[[#This Row],[Gastos]]</f>
        <v>2019.5800000000004</v>
      </c>
    </row>
    <row r="1580" spans="1:9" x14ac:dyDescent="0.25">
      <c r="A1580" s="1">
        <v>44891</v>
      </c>
      <c r="B1580" s="10">
        <f>MONTH(ventas[[#This Row],[Fecha]])</f>
        <v>11</v>
      </c>
      <c r="C1580" s="10">
        <f>YEAR(ventas[[#This Row],[Fecha]])</f>
        <v>2022</v>
      </c>
      <c r="D1580" t="s">
        <v>18</v>
      </c>
      <c r="E1580" t="s">
        <v>7</v>
      </c>
      <c r="F1580" t="s">
        <v>12</v>
      </c>
      <c r="G1580" s="7">
        <v>44446.615384615383</v>
      </c>
      <c r="H1580" s="7">
        <v>19441.900000000001</v>
      </c>
      <c r="I1580" s="8">
        <f>ventas[[#This Row],[Ingresos]]-ventas[[#This Row],[Gastos]]</f>
        <v>25004.715384615381</v>
      </c>
    </row>
    <row r="1581" spans="1:9" x14ac:dyDescent="0.25">
      <c r="A1581" s="1">
        <v>44891</v>
      </c>
      <c r="B1581" s="10">
        <f>MONTH(ventas[[#This Row],[Fecha]])</f>
        <v>11</v>
      </c>
      <c r="C1581" s="10">
        <f>YEAR(ventas[[#This Row],[Fecha]])</f>
        <v>2022</v>
      </c>
      <c r="D1581" t="s">
        <v>19</v>
      </c>
      <c r="E1581" t="s">
        <v>7</v>
      </c>
      <c r="F1581" t="s">
        <v>12</v>
      </c>
      <c r="G1581" s="7">
        <v>32028.960000000003</v>
      </c>
      <c r="H1581" s="7">
        <v>24248.34</v>
      </c>
      <c r="I1581" s="8">
        <f>ventas[[#This Row],[Ingresos]]-ventas[[#This Row],[Gastos]]</f>
        <v>7780.6200000000026</v>
      </c>
    </row>
    <row r="1582" spans="1:9" x14ac:dyDescent="0.25">
      <c r="A1582" s="1">
        <v>44892</v>
      </c>
      <c r="B1582" s="10">
        <f>MONTH(ventas[[#This Row],[Fecha]])</f>
        <v>11</v>
      </c>
      <c r="C1582" s="10">
        <f>YEAR(ventas[[#This Row],[Fecha]])</f>
        <v>2022</v>
      </c>
      <c r="D1582" t="s">
        <v>6</v>
      </c>
      <c r="E1582" t="s">
        <v>9</v>
      </c>
      <c r="F1582" t="s">
        <v>12</v>
      </c>
      <c r="G1582" s="7">
        <v>724400.82000000007</v>
      </c>
      <c r="H1582" s="7">
        <v>615517.5</v>
      </c>
      <c r="I1582" s="8">
        <f>ventas[[#This Row],[Ingresos]]-ventas[[#This Row],[Gastos]]</f>
        <v>108883.32000000007</v>
      </c>
    </row>
    <row r="1583" spans="1:9" x14ac:dyDescent="0.25">
      <c r="A1583" s="1">
        <v>44892</v>
      </c>
      <c r="B1583" s="10">
        <f>MONTH(ventas[[#This Row],[Fecha]])</f>
        <v>11</v>
      </c>
      <c r="C1583" s="10">
        <f>YEAR(ventas[[#This Row],[Fecha]])</f>
        <v>2022</v>
      </c>
      <c r="D1583" t="s">
        <v>6</v>
      </c>
      <c r="E1583" t="s">
        <v>9</v>
      </c>
      <c r="F1583" t="s">
        <v>15</v>
      </c>
      <c r="G1583" s="7">
        <v>187209.144</v>
      </c>
      <c r="H1583" s="7">
        <v>94487.634000000005</v>
      </c>
      <c r="I1583" s="8">
        <f>ventas[[#This Row],[Ingresos]]-ventas[[#This Row],[Gastos]]</f>
        <v>92721.51</v>
      </c>
    </row>
    <row r="1584" spans="1:9" x14ac:dyDescent="0.25">
      <c r="A1584" s="1">
        <v>44892</v>
      </c>
      <c r="B1584" s="10">
        <f>MONTH(ventas[[#This Row],[Fecha]])</f>
        <v>11</v>
      </c>
      <c r="C1584" s="10">
        <f>YEAR(ventas[[#This Row],[Fecha]])</f>
        <v>2022</v>
      </c>
      <c r="D1584" t="s">
        <v>6</v>
      </c>
      <c r="E1584" t="s">
        <v>11</v>
      </c>
      <c r="F1584" t="s">
        <v>15</v>
      </c>
      <c r="G1584" s="7">
        <v>28075.584000000003</v>
      </c>
      <c r="H1584" s="7">
        <v>21228.800000000003</v>
      </c>
      <c r="I1584" s="8">
        <f>ventas[[#This Row],[Ingresos]]-ventas[[#This Row],[Gastos]]</f>
        <v>6846.7839999999997</v>
      </c>
    </row>
    <row r="1585" spans="1:9" x14ac:dyDescent="0.25">
      <c r="A1585" s="1">
        <v>44893</v>
      </c>
      <c r="B1585" s="10">
        <f>MONTH(ventas[[#This Row],[Fecha]])</f>
        <v>11</v>
      </c>
      <c r="C1585" s="10">
        <f>YEAR(ventas[[#This Row],[Fecha]])</f>
        <v>2022</v>
      </c>
      <c r="D1585" t="s">
        <v>18</v>
      </c>
      <c r="E1585" t="s">
        <v>14</v>
      </c>
      <c r="F1585" t="s">
        <v>15</v>
      </c>
      <c r="G1585" s="7">
        <v>2462293.7955000005</v>
      </c>
      <c r="H1585" s="7">
        <v>2172221.7660000003</v>
      </c>
      <c r="I1585" s="8">
        <f>ventas[[#This Row],[Ingresos]]-ventas[[#This Row],[Gastos]]</f>
        <v>290072.02950000018</v>
      </c>
    </row>
    <row r="1586" spans="1:9" x14ac:dyDescent="0.25">
      <c r="A1586" s="1">
        <v>44894</v>
      </c>
      <c r="B1586" s="10">
        <f>MONTH(ventas[[#This Row],[Fecha]])</f>
        <v>11</v>
      </c>
      <c r="C1586" s="10">
        <f>YEAR(ventas[[#This Row],[Fecha]])</f>
        <v>2022</v>
      </c>
      <c r="D1586" t="s">
        <v>13</v>
      </c>
      <c r="E1586" t="s">
        <v>11</v>
      </c>
      <c r="F1586" t="s">
        <v>12</v>
      </c>
      <c r="G1586" s="7">
        <v>129069.80820000001</v>
      </c>
      <c r="H1586" s="7">
        <v>68572.341</v>
      </c>
      <c r="I1586" s="8">
        <f>ventas[[#This Row],[Ingresos]]-ventas[[#This Row],[Gastos]]</f>
        <v>60497.467200000014</v>
      </c>
    </row>
    <row r="1587" spans="1:9" x14ac:dyDescent="0.25">
      <c r="A1587" s="1">
        <v>44894</v>
      </c>
      <c r="B1587" s="10">
        <f>MONTH(ventas[[#This Row],[Fecha]])</f>
        <v>11</v>
      </c>
      <c r="C1587" s="10">
        <f>YEAR(ventas[[#This Row],[Fecha]])</f>
        <v>2022</v>
      </c>
      <c r="D1587" t="s">
        <v>6</v>
      </c>
      <c r="E1587" t="s">
        <v>20</v>
      </c>
      <c r="F1587" t="s">
        <v>12</v>
      </c>
      <c r="G1587" s="7">
        <v>12937.7346</v>
      </c>
      <c r="H1587" s="7">
        <v>9819.3900000000012</v>
      </c>
      <c r="I1587" s="8">
        <f>ventas[[#This Row],[Ingresos]]-ventas[[#This Row],[Gastos]]</f>
        <v>3118.3445999999985</v>
      </c>
    </row>
    <row r="1588" spans="1:9" x14ac:dyDescent="0.25">
      <c r="A1588" s="1">
        <v>44894</v>
      </c>
      <c r="B1588" s="10">
        <f>MONTH(ventas[[#This Row],[Fecha]])</f>
        <v>11</v>
      </c>
      <c r="C1588" s="10">
        <f>YEAR(ventas[[#This Row],[Fecha]])</f>
        <v>2022</v>
      </c>
      <c r="D1588" t="s">
        <v>6</v>
      </c>
      <c r="E1588" t="s">
        <v>11</v>
      </c>
      <c r="F1588" t="s">
        <v>15</v>
      </c>
      <c r="G1588" s="7">
        <v>161148.75780000002</v>
      </c>
      <c r="H1588" s="7">
        <v>91387.095000000001</v>
      </c>
      <c r="I1588" s="8">
        <f>ventas[[#This Row],[Ingresos]]-ventas[[#This Row],[Gastos]]</f>
        <v>69761.66280000002</v>
      </c>
    </row>
    <row r="1589" spans="1:9" x14ac:dyDescent="0.25">
      <c r="A1589" s="1">
        <v>44895</v>
      </c>
      <c r="B1589" s="10">
        <f>MONTH(ventas[[#This Row],[Fecha]])</f>
        <v>11</v>
      </c>
      <c r="C1589" s="10">
        <f>YEAR(ventas[[#This Row],[Fecha]])</f>
        <v>2022</v>
      </c>
      <c r="D1589" t="s">
        <v>6</v>
      </c>
      <c r="E1589" t="s">
        <v>11</v>
      </c>
      <c r="F1589" t="s">
        <v>8</v>
      </c>
      <c r="G1589" s="7">
        <v>93684.462079999983</v>
      </c>
      <c r="H1589" s="7">
        <v>53731.97600000001</v>
      </c>
      <c r="I1589" s="8">
        <f>ventas[[#This Row],[Ingresos]]-ventas[[#This Row],[Gastos]]</f>
        <v>39952.486079999973</v>
      </c>
    </row>
    <row r="1590" spans="1:9" x14ac:dyDescent="0.25">
      <c r="A1590" s="1">
        <v>44896</v>
      </c>
      <c r="B1590" s="10">
        <f>MONTH(ventas[[#This Row],[Fecha]])</f>
        <v>12</v>
      </c>
      <c r="C1590" s="10">
        <f>YEAR(ventas[[#This Row],[Fecha]])</f>
        <v>2022</v>
      </c>
      <c r="D1590" t="s">
        <v>18</v>
      </c>
      <c r="E1590" t="s">
        <v>7</v>
      </c>
      <c r="F1590" t="s">
        <v>8</v>
      </c>
      <c r="G1590" s="7">
        <v>17088.684000000001</v>
      </c>
      <c r="H1590" s="7">
        <v>8891.7000000000007</v>
      </c>
      <c r="I1590" s="8">
        <f>ventas[[#This Row],[Ingresos]]-ventas[[#This Row],[Gastos]]</f>
        <v>8196.9840000000004</v>
      </c>
    </row>
    <row r="1591" spans="1:9" x14ac:dyDescent="0.25">
      <c r="A1591" s="1">
        <v>44896</v>
      </c>
      <c r="B1591" s="10">
        <f>MONTH(ventas[[#This Row],[Fecha]])</f>
        <v>12</v>
      </c>
      <c r="C1591" s="10">
        <f>YEAR(ventas[[#This Row],[Fecha]])</f>
        <v>2022</v>
      </c>
      <c r="D1591" t="s">
        <v>13</v>
      </c>
      <c r="E1591" t="s">
        <v>7</v>
      </c>
      <c r="F1591" t="s">
        <v>10</v>
      </c>
      <c r="G1591" s="7">
        <v>53551.416239999999</v>
      </c>
      <c r="H1591" s="7">
        <v>29062.698000000004</v>
      </c>
      <c r="I1591" s="8">
        <f>ventas[[#This Row],[Ingresos]]-ventas[[#This Row],[Gastos]]</f>
        <v>24488.718239999995</v>
      </c>
    </row>
    <row r="1592" spans="1:9" x14ac:dyDescent="0.25">
      <c r="A1592" s="1">
        <v>44896</v>
      </c>
      <c r="B1592" s="10">
        <f>MONTH(ventas[[#This Row],[Fecha]])</f>
        <v>12</v>
      </c>
      <c r="C1592" s="10">
        <f>YEAR(ventas[[#This Row],[Fecha]])</f>
        <v>2022</v>
      </c>
      <c r="D1592" t="s">
        <v>16</v>
      </c>
      <c r="E1592" t="s">
        <v>11</v>
      </c>
      <c r="F1592" t="s">
        <v>12</v>
      </c>
      <c r="G1592" s="7">
        <v>5343.4176000000007</v>
      </c>
      <c r="H1592" s="7">
        <v>4545.3600000000006</v>
      </c>
      <c r="I1592" s="8">
        <f>ventas[[#This Row],[Ingresos]]-ventas[[#This Row],[Gastos]]</f>
        <v>798.05760000000009</v>
      </c>
    </row>
    <row r="1593" spans="1:9" x14ac:dyDescent="0.25">
      <c r="A1593" s="1">
        <v>44897</v>
      </c>
      <c r="B1593" s="10">
        <f>MONTH(ventas[[#This Row],[Fecha]])</f>
        <v>12</v>
      </c>
      <c r="C1593" s="10">
        <f>YEAR(ventas[[#This Row],[Fecha]])</f>
        <v>2022</v>
      </c>
      <c r="D1593" t="s">
        <v>16</v>
      </c>
      <c r="E1593" t="s">
        <v>9</v>
      </c>
      <c r="F1593" t="s">
        <v>12</v>
      </c>
      <c r="G1593" s="7">
        <v>2915961.6108000004</v>
      </c>
      <c r="H1593" s="7">
        <v>2326147.0440000002</v>
      </c>
      <c r="I1593" s="8">
        <f>ventas[[#This Row],[Ingresos]]-ventas[[#This Row],[Gastos]]</f>
        <v>589814.56680000015</v>
      </c>
    </row>
    <row r="1594" spans="1:9" x14ac:dyDescent="0.25">
      <c r="A1594" s="1">
        <v>44898</v>
      </c>
      <c r="B1594" s="10">
        <f>MONTH(ventas[[#This Row],[Fecha]])</f>
        <v>12</v>
      </c>
      <c r="C1594" s="10">
        <f>YEAR(ventas[[#This Row],[Fecha]])</f>
        <v>2022</v>
      </c>
      <c r="D1594" t="s">
        <v>18</v>
      </c>
      <c r="E1594" t="s">
        <v>11</v>
      </c>
      <c r="F1594" t="s">
        <v>10</v>
      </c>
      <c r="G1594" s="7">
        <v>475807.5</v>
      </c>
      <c r="H1594" s="7">
        <v>375570</v>
      </c>
      <c r="I1594" s="8">
        <f>ventas[[#This Row],[Ingresos]]-ventas[[#This Row],[Gastos]]</f>
        <v>100237.5</v>
      </c>
    </row>
    <row r="1595" spans="1:9" x14ac:dyDescent="0.25">
      <c r="A1595" s="1">
        <v>44898</v>
      </c>
      <c r="B1595" s="10">
        <f>MONTH(ventas[[#This Row],[Fecha]])</f>
        <v>12</v>
      </c>
      <c r="C1595" s="10">
        <f>YEAR(ventas[[#This Row],[Fecha]])</f>
        <v>2022</v>
      </c>
      <c r="D1595" t="s">
        <v>6</v>
      </c>
      <c r="E1595" t="s">
        <v>9</v>
      </c>
      <c r="F1595" t="s">
        <v>12</v>
      </c>
      <c r="G1595" s="7">
        <v>434559.23076923075</v>
      </c>
      <c r="H1595" s="7">
        <v>384172.80000000005</v>
      </c>
      <c r="I1595" s="8">
        <f>ventas[[#This Row],[Ingresos]]-ventas[[#This Row],[Gastos]]</f>
        <v>50386.430769230705</v>
      </c>
    </row>
    <row r="1596" spans="1:9" x14ac:dyDescent="0.25">
      <c r="A1596" s="1">
        <v>44898</v>
      </c>
      <c r="B1596" s="10">
        <f>MONTH(ventas[[#This Row],[Fecha]])</f>
        <v>12</v>
      </c>
      <c r="C1596" s="10">
        <f>YEAR(ventas[[#This Row],[Fecha]])</f>
        <v>2022</v>
      </c>
      <c r="D1596" t="s">
        <v>13</v>
      </c>
      <c r="E1596" t="s">
        <v>20</v>
      </c>
      <c r="F1596" t="s">
        <v>12</v>
      </c>
      <c r="G1596" s="7">
        <v>456279.91500000004</v>
      </c>
      <c r="H1596" s="7">
        <v>375987.30000000005</v>
      </c>
      <c r="I1596" s="8">
        <f>ventas[[#This Row],[Ingresos]]-ventas[[#This Row],[Gastos]]</f>
        <v>80292.614999999991</v>
      </c>
    </row>
    <row r="1597" spans="1:9" x14ac:dyDescent="0.25">
      <c r="A1597" s="1">
        <v>44898</v>
      </c>
      <c r="B1597" s="10">
        <f>MONTH(ventas[[#This Row],[Fecha]])</f>
        <v>12</v>
      </c>
      <c r="C1597" s="10">
        <f>YEAR(ventas[[#This Row],[Fecha]])</f>
        <v>2022</v>
      </c>
      <c r="D1597" t="s">
        <v>13</v>
      </c>
      <c r="E1597" t="s">
        <v>14</v>
      </c>
      <c r="F1597" t="s">
        <v>12</v>
      </c>
      <c r="G1597" s="7">
        <v>55438.169600000008</v>
      </c>
      <c r="H1597" s="7">
        <v>30413.68</v>
      </c>
      <c r="I1597" s="8">
        <f>ventas[[#This Row],[Ingresos]]-ventas[[#This Row],[Gastos]]</f>
        <v>25024.489600000008</v>
      </c>
    </row>
    <row r="1598" spans="1:9" x14ac:dyDescent="0.25">
      <c r="A1598" s="1">
        <v>44899</v>
      </c>
      <c r="B1598" s="10">
        <f>MONTH(ventas[[#This Row],[Fecha]])</f>
        <v>12</v>
      </c>
      <c r="C1598" s="10">
        <f>YEAR(ventas[[#This Row],[Fecha]])</f>
        <v>2022</v>
      </c>
      <c r="D1598" t="s">
        <v>16</v>
      </c>
      <c r="E1598" t="s">
        <v>9</v>
      </c>
      <c r="F1598" t="s">
        <v>8</v>
      </c>
      <c r="G1598" s="7">
        <v>121209.98076923077</v>
      </c>
      <c r="H1598" s="7">
        <v>103875.6</v>
      </c>
      <c r="I1598" s="8">
        <f>ventas[[#This Row],[Ingresos]]-ventas[[#This Row],[Gastos]]</f>
        <v>17334.38076923076</v>
      </c>
    </row>
    <row r="1599" spans="1:9" x14ac:dyDescent="0.25">
      <c r="A1599" s="1">
        <v>44899</v>
      </c>
      <c r="B1599" s="10">
        <f>MONTH(ventas[[#This Row],[Fecha]])</f>
        <v>12</v>
      </c>
      <c r="C1599" s="10">
        <f>YEAR(ventas[[#This Row],[Fecha]])</f>
        <v>2022</v>
      </c>
      <c r="D1599" t="s">
        <v>16</v>
      </c>
      <c r="E1599" t="s">
        <v>11</v>
      </c>
      <c r="F1599" t="s">
        <v>12</v>
      </c>
      <c r="G1599" s="7">
        <v>849530.64</v>
      </c>
      <c r="H1599" s="7">
        <v>732222.4</v>
      </c>
      <c r="I1599" s="8">
        <f>ventas[[#This Row],[Ingresos]]-ventas[[#This Row],[Gastos]]</f>
        <v>117308.23999999999</v>
      </c>
    </row>
    <row r="1600" spans="1:9" x14ac:dyDescent="0.25">
      <c r="A1600" s="1">
        <v>44900</v>
      </c>
      <c r="B1600" s="10">
        <f>MONTH(ventas[[#This Row],[Fecha]])</f>
        <v>12</v>
      </c>
      <c r="C1600" s="10">
        <f>YEAR(ventas[[#This Row],[Fecha]])</f>
        <v>2022</v>
      </c>
      <c r="D1600" t="s">
        <v>13</v>
      </c>
      <c r="E1600" t="s">
        <v>20</v>
      </c>
      <c r="F1600" t="s">
        <v>8</v>
      </c>
      <c r="G1600" s="7">
        <v>96652.92</v>
      </c>
      <c r="H1600" s="7">
        <v>89345</v>
      </c>
      <c r="I1600" s="8">
        <f>ventas[[#This Row],[Ingresos]]-ventas[[#This Row],[Gastos]]</f>
        <v>7307.9199999999983</v>
      </c>
    </row>
    <row r="1601" spans="1:9" x14ac:dyDescent="0.25">
      <c r="A1601" s="1">
        <v>44900</v>
      </c>
      <c r="B1601" s="10">
        <f>MONTH(ventas[[#This Row],[Fecha]])</f>
        <v>12</v>
      </c>
      <c r="C1601" s="10">
        <f>YEAR(ventas[[#This Row],[Fecha]])</f>
        <v>2022</v>
      </c>
      <c r="D1601" t="s">
        <v>19</v>
      </c>
      <c r="E1601" t="s">
        <v>7</v>
      </c>
      <c r="F1601" t="s">
        <v>12</v>
      </c>
      <c r="G1601" s="7">
        <v>16973.428079999998</v>
      </c>
      <c r="H1601" s="7">
        <v>12882.372000000001</v>
      </c>
      <c r="I1601" s="8">
        <f>ventas[[#This Row],[Ingresos]]-ventas[[#This Row],[Gastos]]</f>
        <v>4091.0560799999967</v>
      </c>
    </row>
    <row r="1602" spans="1:9" x14ac:dyDescent="0.25">
      <c r="A1602" s="1">
        <v>44900</v>
      </c>
      <c r="B1602" s="10">
        <f>MONTH(ventas[[#This Row],[Fecha]])</f>
        <v>12</v>
      </c>
      <c r="C1602" s="10">
        <f>YEAR(ventas[[#This Row],[Fecha]])</f>
        <v>2022</v>
      </c>
      <c r="D1602" t="s">
        <v>13</v>
      </c>
      <c r="E1602" t="s">
        <v>20</v>
      </c>
      <c r="F1602" t="s">
        <v>15</v>
      </c>
      <c r="G1602" s="7">
        <v>250972.59600000002</v>
      </c>
      <c r="H1602" s="7">
        <v>198100.65600000002</v>
      </c>
      <c r="I1602" s="8">
        <f>ventas[[#This Row],[Ingresos]]-ventas[[#This Row],[Gastos]]</f>
        <v>52871.94</v>
      </c>
    </row>
    <row r="1603" spans="1:9" x14ac:dyDescent="0.25">
      <c r="A1603" s="1">
        <v>44902</v>
      </c>
      <c r="B1603" s="10">
        <f>MONTH(ventas[[#This Row],[Fecha]])</f>
        <v>12</v>
      </c>
      <c r="C1603" s="10">
        <f>YEAR(ventas[[#This Row],[Fecha]])</f>
        <v>2022</v>
      </c>
      <c r="D1603" t="s">
        <v>6</v>
      </c>
      <c r="E1603" t="s">
        <v>7</v>
      </c>
      <c r="F1603" t="s">
        <v>17</v>
      </c>
      <c r="G1603" s="7">
        <v>54274.527692307696</v>
      </c>
      <c r="H1603" s="7">
        <v>51216.192000000003</v>
      </c>
      <c r="I1603" s="8">
        <f>ventas[[#This Row],[Ingresos]]-ventas[[#This Row],[Gastos]]</f>
        <v>3058.3356923076935</v>
      </c>
    </row>
    <row r="1604" spans="1:9" x14ac:dyDescent="0.25">
      <c r="A1604" s="1">
        <v>44904</v>
      </c>
      <c r="B1604" s="10">
        <f>MONTH(ventas[[#This Row],[Fecha]])</f>
        <v>12</v>
      </c>
      <c r="C1604" s="10">
        <f>YEAR(ventas[[#This Row],[Fecha]])</f>
        <v>2022</v>
      </c>
      <c r="D1604" t="s">
        <v>13</v>
      </c>
      <c r="E1604" t="s">
        <v>11</v>
      </c>
      <c r="F1604" t="s">
        <v>8</v>
      </c>
      <c r="G1604" s="7">
        <v>52559.850900000005</v>
      </c>
      <c r="H1604" s="7">
        <v>37628.154999999999</v>
      </c>
      <c r="I1604" s="8">
        <f>ventas[[#This Row],[Ingresos]]-ventas[[#This Row],[Gastos]]</f>
        <v>14931.695900000006</v>
      </c>
    </row>
    <row r="1605" spans="1:9" x14ac:dyDescent="0.25">
      <c r="A1605" s="1">
        <v>44904</v>
      </c>
      <c r="B1605" s="10">
        <f>MONTH(ventas[[#This Row],[Fecha]])</f>
        <v>12</v>
      </c>
      <c r="C1605" s="10">
        <f>YEAR(ventas[[#This Row],[Fecha]])</f>
        <v>2022</v>
      </c>
      <c r="D1605" t="s">
        <v>19</v>
      </c>
      <c r="E1605" t="s">
        <v>7</v>
      </c>
      <c r="F1605" t="s">
        <v>12</v>
      </c>
      <c r="G1605" s="7">
        <v>383877.98076923075</v>
      </c>
      <c r="H1605" s="7">
        <v>379293.60000000003</v>
      </c>
      <c r="I1605" s="8">
        <f>ventas[[#This Row],[Ingresos]]-ventas[[#This Row],[Gastos]]</f>
        <v>4584.3807692307164</v>
      </c>
    </row>
    <row r="1606" spans="1:9" x14ac:dyDescent="0.25">
      <c r="A1606" s="1">
        <v>44904</v>
      </c>
      <c r="B1606" s="10">
        <f>MONTH(ventas[[#This Row],[Fecha]])</f>
        <v>12</v>
      </c>
      <c r="C1606" s="10">
        <f>YEAR(ventas[[#This Row],[Fecha]])</f>
        <v>2022</v>
      </c>
      <c r="D1606" t="s">
        <v>18</v>
      </c>
      <c r="E1606" t="s">
        <v>7</v>
      </c>
      <c r="F1606" t="s">
        <v>15</v>
      </c>
      <c r="G1606" s="7">
        <v>25004.128000000001</v>
      </c>
      <c r="H1606" s="7">
        <v>13717.400000000001</v>
      </c>
      <c r="I1606" s="8">
        <f>ventas[[#This Row],[Ingresos]]-ventas[[#This Row],[Gastos]]</f>
        <v>11286.727999999999</v>
      </c>
    </row>
    <row r="1607" spans="1:9" x14ac:dyDescent="0.25">
      <c r="A1607" s="1">
        <v>44905</v>
      </c>
      <c r="B1607" s="10">
        <f>MONTH(ventas[[#This Row],[Fecha]])</f>
        <v>12</v>
      </c>
      <c r="C1607" s="10">
        <f>YEAR(ventas[[#This Row],[Fecha]])</f>
        <v>2022</v>
      </c>
      <c r="D1607" t="s">
        <v>13</v>
      </c>
      <c r="E1607" t="s">
        <v>9</v>
      </c>
      <c r="F1607" t="s">
        <v>12</v>
      </c>
      <c r="G1607" s="7">
        <v>252925.54</v>
      </c>
      <c r="H1607" s="7">
        <v>213101.2</v>
      </c>
      <c r="I1607" s="8">
        <f>ventas[[#This Row],[Ingresos]]-ventas[[#This Row],[Gastos]]</f>
        <v>39824.339999999997</v>
      </c>
    </row>
    <row r="1608" spans="1:9" x14ac:dyDescent="0.25">
      <c r="A1608" s="1">
        <v>44906</v>
      </c>
      <c r="B1608" s="10">
        <f>MONTH(ventas[[#This Row],[Fecha]])</f>
        <v>12</v>
      </c>
      <c r="C1608" s="10">
        <f>YEAR(ventas[[#This Row],[Fecha]])</f>
        <v>2022</v>
      </c>
      <c r="D1608" t="s">
        <v>19</v>
      </c>
      <c r="E1608" t="s">
        <v>7</v>
      </c>
      <c r="F1608" t="s">
        <v>8</v>
      </c>
      <c r="G1608" s="7">
        <v>30850.452000000001</v>
      </c>
      <c r="H1608" s="7">
        <v>21853.68</v>
      </c>
      <c r="I1608" s="8">
        <f>ventas[[#This Row],[Ingresos]]-ventas[[#This Row],[Gastos]]</f>
        <v>8996.7720000000008</v>
      </c>
    </row>
    <row r="1609" spans="1:9" x14ac:dyDescent="0.25">
      <c r="A1609" s="1">
        <v>44906</v>
      </c>
      <c r="B1609" s="10">
        <f>MONTH(ventas[[#This Row],[Fecha]])</f>
        <v>12</v>
      </c>
      <c r="C1609" s="10">
        <f>YEAR(ventas[[#This Row],[Fecha]])</f>
        <v>2022</v>
      </c>
      <c r="D1609" t="s">
        <v>19</v>
      </c>
      <c r="E1609" t="s">
        <v>7</v>
      </c>
      <c r="F1609" t="s">
        <v>12</v>
      </c>
      <c r="G1609" s="7">
        <v>464877.84</v>
      </c>
      <c r="H1609" s="7">
        <v>378908.4</v>
      </c>
      <c r="I1609" s="8">
        <f>ventas[[#This Row],[Ingresos]]-ventas[[#This Row],[Gastos]]</f>
        <v>85969.44</v>
      </c>
    </row>
    <row r="1610" spans="1:9" x14ac:dyDescent="0.25">
      <c r="A1610" s="1">
        <v>44908</v>
      </c>
      <c r="B1610" s="10">
        <f>MONTH(ventas[[#This Row],[Fecha]])</f>
        <v>12</v>
      </c>
      <c r="C1610" s="10">
        <f>YEAR(ventas[[#This Row],[Fecha]])</f>
        <v>2022</v>
      </c>
      <c r="D1610" t="s">
        <v>13</v>
      </c>
      <c r="E1610" t="s">
        <v>20</v>
      </c>
      <c r="F1610" t="s">
        <v>15</v>
      </c>
      <c r="G1610" s="7">
        <v>299381.10000000003</v>
      </c>
      <c r="H1610" s="7">
        <v>265092.5</v>
      </c>
      <c r="I1610" s="8">
        <f>ventas[[#This Row],[Ingresos]]-ventas[[#This Row],[Gastos]]</f>
        <v>34288.600000000035</v>
      </c>
    </row>
    <row r="1611" spans="1:9" x14ac:dyDescent="0.25">
      <c r="A1611" s="1">
        <v>44908</v>
      </c>
      <c r="B1611" s="10">
        <f>MONTH(ventas[[#This Row],[Fecha]])</f>
        <v>12</v>
      </c>
      <c r="C1611" s="10">
        <f>YEAR(ventas[[#This Row],[Fecha]])</f>
        <v>2022</v>
      </c>
      <c r="D1611" t="s">
        <v>18</v>
      </c>
      <c r="E1611" t="s">
        <v>9</v>
      </c>
      <c r="F1611" t="s">
        <v>15</v>
      </c>
      <c r="G1611" s="7">
        <v>332310</v>
      </c>
      <c r="H1611" s="7">
        <v>294250</v>
      </c>
      <c r="I1611" s="8">
        <f>ventas[[#This Row],[Ingresos]]-ventas[[#This Row],[Gastos]]</f>
        <v>38060</v>
      </c>
    </row>
    <row r="1612" spans="1:9" x14ac:dyDescent="0.25">
      <c r="A1612" s="1">
        <v>44908</v>
      </c>
      <c r="B1612" s="10">
        <f>MONTH(ventas[[#This Row],[Fecha]])</f>
        <v>12</v>
      </c>
      <c r="C1612" s="10">
        <f>YEAR(ventas[[#This Row],[Fecha]])</f>
        <v>2022</v>
      </c>
      <c r="D1612" t="s">
        <v>18</v>
      </c>
      <c r="E1612" t="s">
        <v>11</v>
      </c>
      <c r="F1612" t="s">
        <v>15</v>
      </c>
      <c r="G1612" s="7">
        <v>377625</v>
      </c>
      <c r="H1612" s="7">
        <v>334375</v>
      </c>
      <c r="I1612" s="8">
        <f>ventas[[#This Row],[Ingresos]]-ventas[[#This Row],[Gastos]]</f>
        <v>43250</v>
      </c>
    </row>
    <row r="1613" spans="1:9" x14ac:dyDescent="0.25">
      <c r="A1613" s="1">
        <v>44909</v>
      </c>
      <c r="B1613" s="10">
        <f>MONTH(ventas[[#This Row],[Fecha]])</f>
        <v>12</v>
      </c>
      <c r="C1613" s="10">
        <f>YEAR(ventas[[#This Row],[Fecha]])</f>
        <v>2022</v>
      </c>
      <c r="D1613" t="s">
        <v>6</v>
      </c>
      <c r="E1613" t="s">
        <v>7</v>
      </c>
      <c r="F1613" t="s">
        <v>12</v>
      </c>
      <c r="G1613" s="7">
        <v>9778.5</v>
      </c>
      <c r="H1613" s="7">
        <v>6580.5</v>
      </c>
      <c r="I1613" s="8">
        <f>ventas[[#This Row],[Ingresos]]-ventas[[#This Row],[Gastos]]</f>
        <v>3198</v>
      </c>
    </row>
    <row r="1614" spans="1:9" x14ac:dyDescent="0.25">
      <c r="A1614" s="1">
        <v>44909</v>
      </c>
      <c r="B1614" s="10">
        <f>MONTH(ventas[[#This Row],[Fecha]])</f>
        <v>12</v>
      </c>
      <c r="C1614" s="10">
        <f>YEAR(ventas[[#This Row],[Fecha]])</f>
        <v>2022</v>
      </c>
      <c r="D1614" t="s">
        <v>16</v>
      </c>
      <c r="E1614" t="s">
        <v>14</v>
      </c>
      <c r="F1614" t="s">
        <v>12</v>
      </c>
      <c r="G1614" s="7">
        <v>572428.7423076923</v>
      </c>
      <c r="H1614" s="7">
        <v>490565.04000000004</v>
      </c>
      <c r="I1614" s="8">
        <f>ventas[[#This Row],[Ingresos]]-ventas[[#This Row],[Gastos]]</f>
        <v>81863.702307692263</v>
      </c>
    </row>
    <row r="1615" spans="1:9" x14ac:dyDescent="0.25">
      <c r="A1615" s="1">
        <v>44911</v>
      </c>
      <c r="B1615" s="10">
        <f>MONTH(ventas[[#This Row],[Fecha]])</f>
        <v>12</v>
      </c>
      <c r="C1615" s="10">
        <f>YEAR(ventas[[#This Row],[Fecha]])</f>
        <v>2022</v>
      </c>
      <c r="D1615" t="s">
        <v>16</v>
      </c>
      <c r="E1615" t="s">
        <v>9</v>
      </c>
      <c r="F1615" t="s">
        <v>8</v>
      </c>
      <c r="G1615" s="7">
        <v>976722.88875000004</v>
      </c>
      <c r="H1615" s="7">
        <v>901428.34800000011</v>
      </c>
      <c r="I1615" s="8">
        <f>ventas[[#This Row],[Ingresos]]-ventas[[#This Row],[Gastos]]</f>
        <v>75294.540749999927</v>
      </c>
    </row>
    <row r="1616" spans="1:9" x14ac:dyDescent="0.25">
      <c r="A1616" s="1">
        <v>44911</v>
      </c>
      <c r="B1616" s="10">
        <f>MONTH(ventas[[#This Row],[Fecha]])</f>
        <v>12</v>
      </c>
      <c r="C1616" s="10">
        <f>YEAR(ventas[[#This Row],[Fecha]])</f>
        <v>2022</v>
      </c>
      <c r="D1616" t="s">
        <v>19</v>
      </c>
      <c r="E1616" t="s">
        <v>20</v>
      </c>
      <c r="F1616" t="s">
        <v>8</v>
      </c>
      <c r="G1616" s="7">
        <v>42321.791928000006</v>
      </c>
      <c r="H1616" s="7">
        <v>36000.888300000006</v>
      </c>
      <c r="I1616" s="8">
        <f>ventas[[#This Row],[Ingresos]]-ventas[[#This Row],[Gastos]]</f>
        <v>6320.903628</v>
      </c>
    </row>
    <row r="1617" spans="1:9" x14ac:dyDescent="0.25">
      <c r="A1617" s="1">
        <v>44911</v>
      </c>
      <c r="B1617" s="10">
        <f>MONTH(ventas[[#This Row],[Fecha]])</f>
        <v>12</v>
      </c>
      <c r="C1617" s="10">
        <f>YEAR(ventas[[#This Row],[Fecha]])</f>
        <v>2022</v>
      </c>
      <c r="D1617" t="s">
        <v>16</v>
      </c>
      <c r="E1617" t="s">
        <v>11</v>
      </c>
      <c r="F1617" t="s">
        <v>10</v>
      </c>
      <c r="G1617" s="7">
        <v>194984.45192307694</v>
      </c>
      <c r="H1617" s="7">
        <v>183997.2</v>
      </c>
      <c r="I1617" s="8">
        <f>ventas[[#This Row],[Ingresos]]-ventas[[#This Row],[Gastos]]</f>
        <v>10987.251923076925</v>
      </c>
    </row>
    <row r="1618" spans="1:9" x14ac:dyDescent="0.25">
      <c r="A1618" s="1">
        <v>44911</v>
      </c>
      <c r="B1618" s="10">
        <f>MONTH(ventas[[#This Row],[Fecha]])</f>
        <v>12</v>
      </c>
      <c r="C1618" s="10">
        <f>YEAR(ventas[[#This Row],[Fecha]])</f>
        <v>2022</v>
      </c>
      <c r="D1618" t="s">
        <v>6</v>
      </c>
      <c r="E1618" t="s">
        <v>7</v>
      </c>
      <c r="F1618" t="s">
        <v>10</v>
      </c>
      <c r="G1618" s="7">
        <v>83112.48000000001</v>
      </c>
      <c r="H1618" s="7">
        <v>55931.040000000001</v>
      </c>
      <c r="I1618" s="8">
        <f>ventas[[#This Row],[Ingresos]]-ventas[[#This Row],[Gastos]]</f>
        <v>27181.44000000001</v>
      </c>
    </row>
    <row r="1619" spans="1:9" x14ac:dyDescent="0.25">
      <c r="A1619" s="1">
        <v>44911</v>
      </c>
      <c r="B1619" s="10">
        <f>MONTH(ventas[[#This Row],[Fecha]])</f>
        <v>12</v>
      </c>
      <c r="C1619" s="10">
        <f>YEAR(ventas[[#This Row],[Fecha]])</f>
        <v>2022</v>
      </c>
      <c r="D1619" t="s">
        <v>6</v>
      </c>
      <c r="E1619" t="s">
        <v>11</v>
      </c>
      <c r="F1619" t="s">
        <v>12</v>
      </c>
      <c r="G1619" s="7">
        <v>6575.1884799999998</v>
      </c>
      <c r="H1619" s="7">
        <v>5512.64</v>
      </c>
      <c r="I1619" s="8">
        <f>ventas[[#This Row],[Ingresos]]-ventas[[#This Row],[Gastos]]</f>
        <v>1062.5484799999995</v>
      </c>
    </row>
    <row r="1620" spans="1:9" x14ac:dyDescent="0.25">
      <c r="A1620" s="1">
        <v>44911</v>
      </c>
      <c r="B1620" s="10">
        <f>MONTH(ventas[[#This Row],[Fecha]])</f>
        <v>12</v>
      </c>
      <c r="C1620" s="10">
        <f>YEAR(ventas[[#This Row],[Fecha]])</f>
        <v>2022</v>
      </c>
      <c r="D1620" t="s">
        <v>6</v>
      </c>
      <c r="E1620" t="s">
        <v>7</v>
      </c>
      <c r="F1620" t="s">
        <v>12</v>
      </c>
      <c r="G1620" s="7">
        <v>94999.510800000018</v>
      </c>
      <c r="H1620" s="7">
        <v>82668.735000000001</v>
      </c>
      <c r="I1620" s="8">
        <f>ventas[[#This Row],[Ingresos]]-ventas[[#This Row],[Gastos]]</f>
        <v>12330.775800000018</v>
      </c>
    </row>
    <row r="1621" spans="1:9" x14ac:dyDescent="0.25">
      <c r="A1621" s="1">
        <v>44911</v>
      </c>
      <c r="B1621" s="10">
        <f>MONTH(ventas[[#This Row],[Fecha]])</f>
        <v>12</v>
      </c>
      <c r="C1621" s="10">
        <f>YEAR(ventas[[#This Row],[Fecha]])</f>
        <v>2022</v>
      </c>
      <c r="D1621" t="s">
        <v>6</v>
      </c>
      <c r="E1621" t="s">
        <v>11</v>
      </c>
      <c r="F1621" t="s">
        <v>15</v>
      </c>
      <c r="G1621" s="7">
        <v>247076.46000000002</v>
      </c>
      <c r="H1621" s="7">
        <v>233527.5</v>
      </c>
      <c r="I1621" s="8">
        <f>ventas[[#This Row],[Ingresos]]-ventas[[#This Row],[Gastos]]</f>
        <v>13548.960000000021</v>
      </c>
    </row>
    <row r="1622" spans="1:9" x14ac:dyDescent="0.25">
      <c r="A1622" s="1">
        <v>44912</v>
      </c>
      <c r="B1622" s="10">
        <f>MONTH(ventas[[#This Row],[Fecha]])</f>
        <v>12</v>
      </c>
      <c r="C1622" s="10">
        <f>YEAR(ventas[[#This Row],[Fecha]])</f>
        <v>2022</v>
      </c>
      <c r="D1622" t="s">
        <v>16</v>
      </c>
      <c r="E1622" t="s">
        <v>14</v>
      </c>
      <c r="F1622" t="s">
        <v>15</v>
      </c>
      <c r="G1622" s="7">
        <v>56813.218560000001</v>
      </c>
      <c r="H1622" s="7">
        <v>43889.688000000002</v>
      </c>
      <c r="I1622" s="8">
        <f>ventas[[#This Row],[Ingresos]]-ventas[[#This Row],[Gastos]]</f>
        <v>12923.530559999999</v>
      </c>
    </row>
    <row r="1623" spans="1:9" x14ac:dyDescent="0.25">
      <c r="A1623" s="1">
        <v>44913</v>
      </c>
      <c r="B1623" s="10">
        <f>MONTH(ventas[[#This Row],[Fecha]])</f>
        <v>12</v>
      </c>
      <c r="C1623" s="10">
        <f>YEAR(ventas[[#This Row],[Fecha]])</f>
        <v>2022</v>
      </c>
      <c r="D1623" t="s">
        <v>19</v>
      </c>
      <c r="E1623" t="s">
        <v>20</v>
      </c>
      <c r="F1623" t="s">
        <v>8</v>
      </c>
      <c r="G1623" s="7">
        <v>208268.12160000001</v>
      </c>
      <c r="H1623" s="7">
        <v>177469.34400000001</v>
      </c>
      <c r="I1623" s="8">
        <f>ventas[[#This Row],[Ingresos]]-ventas[[#This Row],[Gastos]]</f>
        <v>30798.777600000001</v>
      </c>
    </row>
    <row r="1624" spans="1:9" x14ac:dyDescent="0.25">
      <c r="A1624" s="1">
        <v>44914</v>
      </c>
      <c r="B1624" s="10">
        <f>MONTH(ventas[[#This Row],[Fecha]])</f>
        <v>12</v>
      </c>
      <c r="C1624" s="10">
        <f>YEAR(ventas[[#This Row],[Fecha]])</f>
        <v>2022</v>
      </c>
      <c r="D1624" t="s">
        <v>13</v>
      </c>
      <c r="E1624" t="s">
        <v>14</v>
      </c>
      <c r="F1624" t="s">
        <v>10</v>
      </c>
      <c r="G1624" s="7">
        <v>24468.828000000001</v>
      </c>
      <c r="H1624" s="7">
        <v>16466.444000000003</v>
      </c>
      <c r="I1624" s="8">
        <f>ventas[[#This Row],[Ingresos]]-ventas[[#This Row],[Gastos]]</f>
        <v>8002.3839999999982</v>
      </c>
    </row>
    <row r="1625" spans="1:9" x14ac:dyDescent="0.25">
      <c r="A1625" s="1">
        <v>44914</v>
      </c>
      <c r="B1625" s="10">
        <f>MONTH(ventas[[#This Row],[Fecha]])</f>
        <v>12</v>
      </c>
      <c r="C1625" s="10">
        <f>YEAR(ventas[[#This Row],[Fecha]])</f>
        <v>2022</v>
      </c>
      <c r="D1625" t="s">
        <v>18</v>
      </c>
      <c r="E1625" t="s">
        <v>11</v>
      </c>
      <c r="F1625" t="s">
        <v>12</v>
      </c>
      <c r="G1625" s="7">
        <v>44414.424000000006</v>
      </c>
      <c r="H1625" s="7">
        <v>33625.071000000004</v>
      </c>
      <c r="I1625" s="8">
        <f>ventas[[#This Row],[Ingresos]]-ventas[[#This Row],[Gastos]]</f>
        <v>10789.353000000003</v>
      </c>
    </row>
    <row r="1626" spans="1:9" x14ac:dyDescent="0.25">
      <c r="A1626" s="1">
        <v>44915</v>
      </c>
      <c r="B1626" s="10">
        <f>MONTH(ventas[[#This Row],[Fecha]])</f>
        <v>12</v>
      </c>
      <c r="C1626" s="10">
        <f>YEAR(ventas[[#This Row],[Fecha]])</f>
        <v>2022</v>
      </c>
      <c r="D1626" t="s">
        <v>19</v>
      </c>
      <c r="E1626" t="s">
        <v>14</v>
      </c>
      <c r="F1626" t="s">
        <v>10</v>
      </c>
      <c r="G1626" s="7">
        <v>453036.71250000002</v>
      </c>
      <c r="H1626" s="7">
        <v>400507.84800000006</v>
      </c>
      <c r="I1626" s="8">
        <f>ventas[[#This Row],[Ingresos]]-ventas[[#This Row],[Gastos]]</f>
        <v>52528.864499999967</v>
      </c>
    </row>
    <row r="1627" spans="1:9" x14ac:dyDescent="0.25">
      <c r="A1627" s="1">
        <v>44915</v>
      </c>
      <c r="B1627" s="10">
        <f>MONTH(ventas[[#This Row],[Fecha]])</f>
        <v>12</v>
      </c>
      <c r="C1627" s="10">
        <f>YEAR(ventas[[#This Row],[Fecha]])</f>
        <v>2022</v>
      </c>
      <c r="D1627" t="s">
        <v>6</v>
      </c>
      <c r="E1627" t="s">
        <v>11</v>
      </c>
      <c r="F1627" t="s">
        <v>12</v>
      </c>
      <c r="G1627" s="7">
        <v>645011.696</v>
      </c>
      <c r="H1627" s="7">
        <v>509128.25599999999</v>
      </c>
      <c r="I1627" s="8">
        <f>ventas[[#This Row],[Ingresos]]-ventas[[#This Row],[Gastos]]</f>
        <v>135883.44</v>
      </c>
    </row>
    <row r="1628" spans="1:9" x14ac:dyDescent="0.25">
      <c r="A1628" s="1">
        <v>44915</v>
      </c>
      <c r="B1628" s="10">
        <f>MONTH(ventas[[#This Row],[Fecha]])</f>
        <v>12</v>
      </c>
      <c r="C1628" s="10">
        <f>YEAR(ventas[[#This Row],[Fecha]])</f>
        <v>2022</v>
      </c>
      <c r="D1628" t="s">
        <v>13</v>
      </c>
      <c r="E1628" t="s">
        <v>14</v>
      </c>
      <c r="F1628" t="s">
        <v>15</v>
      </c>
      <c r="G1628" s="7">
        <v>538513.92000000004</v>
      </c>
      <c r="H1628" s="7">
        <v>462240</v>
      </c>
      <c r="I1628" s="8">
        <f>ventas[[#This Row],[Ingresos]]-ventas[[#This Row],[Gastos]]</f>
        <v>76273.920000000042</v>
      </c>
    </row>
    <row r="1629" spans="1:9" x14ac:dyDescent="0.25">
      <c r="A1629" s="1">
        <v>44916</v>
      </c>
      <c r="B1629" s="10">
        <f>MONTH(ventas[[#This Row],[Fecha]])</f>
        <v>12</v>
      </c>
      <c r="C1629" s="10">
        <f>YEAR(ventas[[#This Row],[Fecha]])</f>
        <v>2022</v>
      </c>
      <c r="D1629" t="s">
        <v>13</v>
      </c>
      <c r="E1629" t="s">
        <v>9</v>
      </c>
      <c r="F1629" t="s">
        <v>12</v>
      </c>
      <c r="G1629" s="7">
        <v>36820.266000000003</v>
      </c>
      <c r="H1629" s="7">
        <v>25284.100000000002</v>
      </c>
      <c r="I1629" s="8">
        <f>ventas[[#This Row],[Ingresos]]-ventas[[#This Row],[Gastos]]</f>
        <v>11536.166000000001</v>
      </c>
    </row>
    <row r="1630" spans="1:9" x14ac:dyDescent="0.25">
      <c r="A1630" s="1">
        <v>44916</v>
      </c>
      <c r="B1630" s="10">
        <f>MONTH(ventas[[#This Row],[Fecha]])</f>
        <v>12</v>
      </c>
      <c r="C1630" s="10">
        <f>YEAR(ventas[[#This Row],[Fecha]])</f>
        <v>2022</v>
      </c>
      <c r="D1630" t="s">
        <v>18</v>
      </c>
      <c r="E1630" t="s">
        <v>11</v>
      </c>
      <c r="F1630" t="s">
        <v>17</v>
      </c>
      <c r="G1630" s="7">
        <v>31009.77</v>
      </c>
      <c r="H1630" s="7">
        <v>23186.9</v>
      </c>
      <c r="I1630" s="8">
        <f>ventas[[#This Row],[Ingresos]]-ventas[[#This Row],[Gastos]]</f>
        <v>7822.869999999999</v>
      </c>
    </row>
    <row r="1631" spans="1:9" x14ac:dyDescent="0.25">
      <c r="A1631" s="1">
        <v>44917</v>
      </c>
      <c r="B1631" s="10">
        <f>MONTH(ventas[[#This Row],[Fecha]])</f>
        <v>12</v>
      </c>
      <c r="C1631" s="10">
        <f>YEAR(ventas[[#This Row],[Fecha]])</f>
        <v>2022</v>
      </c>
      <c r="D1631" t="s">
        <v>19</v>
      </c>
      <c r="E1631" t="s">
        <v>14</v>
      </c>
      <c r="F1631" t="s">
        <v>12</v>
      </c>
      <c r="G1631" s="7">
        <v>66690.960000000006</v>
      </c>
      <c r="H1631" s="7">
        <v>57245</v>
      </c>
      <c r="I1631" s="8">
        <f>ventas[[#This Row],[Ingresos]]-ventas[[#This Row],[Gastos]]</f>
        <v>9445.9600000000064</v>
      </c>
    </row>
    <row r="1632" spans="1:9" x14ac:dyDescent="0.25">
      <c r="A1632" s="1">
        <v>44918</v>
      </c>
      <c r="B1632" s="10">
        <f>MONTH(ventas[[#This Row],[Fecha]])</f>
        <v>12</v>
      </c>
      <c r="C1632" s="10">
        <f>YEAR(ventas[[#This Row],[Fecha]])</f>
        <v>2022</v>
      </c>
      <c r="D1632" t="s">
        <v>19</v>
      </c>
      <c r="E1632" t="s">
        <v>14</v>
      </c>
      <c r="F1632" t="s">
        <v>12</v>
      </c>
      <c r="G1632" s="7">
        <v>927812.31840000011</v>
      </c>
      <c r="H1632" s="7">
        <v>886898.92500000005</v>
      </c>
      <c r="I1632" s="8">
        <f>ventas[[#This Row],[Ingresos]]-ventas[[#This Row],[Gastos]]</f>
        <v>40913.393400000059</v>
      </c>
    </row>
    <row r="1633" spans="1:9" x14ac:dyDescent="0.25">
      <c r="A1633" s="1">
        <v>44918</v>
      </c>
      <c r="B1633" s="10">
        <f>MONTH(ventas[[#This Row],[Fecha]])</f>
        <v>12</v>
      </c>
      <c r="C1633" s="10">
        <f>YEAR(ventas[[#This Row],[Fecha]])</f>
        <v>2022</v>
      </c>
      <c r="D1633" t="s">
        <v>18</v>
      </c>
      <c r="E1633" t="s">
        <v>7</v>
      </c>
      <c r="F1633" t="s">
        <v>15</v>
      </c>
      <c r="G1633" s="7">
        <v>19167.195600000003</v>
      </c>
      <c r="H1633" s="7">
        <v>13820.013000000001</v>
      </c>
      <c r="I1633" s="8">
        <f>ventas[[#This Row],[Ingresos]]-ventas[[#This Row],[Gastos]]</f>
        <v>5347.1826000000019</v>
      </c>
    </row>
    <row r="1634" spans="1:9" x14ac:dyDescent="0.25">
      <c r="A1634" s="1">
        <v>44919</v>
      </c>
      <c r="B1634" s="10">
        <f>MONTH(ventas[[#This Row],[Fecha]])</f>
        <v>12</v>
      </c>
      <c r="C1634" s="10">
        <f>YEAR(ventas[[#This Row],[Fecha]])</f>
        <v>2022</v>
      </c>
      <c r="D1634" t="s">
        <v>18</v>
      </c>
      <c r="E1634" t="s">
        <v>11</v>
      </c>
      <c r="F1634" t="s">
        <v>8</v>
      </c>
      <c r="G1634" s="7">
        <v>56049.62</v>
      </c>
      <c r="H1634" s="7">
        <v>29778.100000000002</v>
      </c>
      <c r="I1634" s="8">
        <f>ventas[[#This Row],[Ingresos]]-ventas[[#This Row],[Gastos]]</f>
        <v>26271.52</v>
      </c>
    </row>
    <row r="1635" spans="1:9" x14ac:dyDescent="0.25">
      <c r="A1635" s="1">
        <v>44920</v>
      </c>
      <c r="B1635" s="10">
        <f>MONTH(ventas[[#This Row],[Fecha]])</f>
        <v>12</v>
      </c>
      <c r="C1635" s="10">
        <f>YEAR(ventas[[#This Row],[Fecha]])</f>
        <v>2022</v>
      </c>
      <c r="D1635" t="s">
        <v>19</v>
      </c>
      <c r="E1635" t="s">
        <v>11</v>
      </c>
      <c r="F1635" t="s">
        <v>10</v>
      </c>
      <c r="G1635" s="7">
        <v>2136946.6440000003</v>
      </c>
      <c r="H1635" s="7">
        <v>1780468.8720000002</v>
      </c>
      <c r="I1635" s="8">
        <f>ventas[[#This Row],[Ingresos]]-ventas[[#This Row],[Gastos]]</f>
        <v>356477.77200000011</v>
      </c>
    </row>
    <row r="1636" spans="1:9" x14ac:dyDescent="0.25">
      <c r="A1636" s="1">
        <v>44920</v>
      </c>
      <c r="B1636" s="10">
        <f>MONTH(ventas[[#This Row],[Fecha]])</f>
        <v>12</v>
      </c>
      <c r="C1636" s="10">
        <f>YEAR(ventas[[#This Row],[Fecha]])</f>
        <v>2022</v>
      </c>
      <c r="D1636" t="s">
        <v>16</v>
      </c>
      <c r="E1636" t="s">
        <v>11</v>
      </c>
      <c r="F1636" t="s">
        <v>12</v>
      </c>
      <c r="G1636" s="7">
        <v>4628.2991999999995</v>
      </c>
      <c r="H1636" s="7">
        <v>3627.3</v>
      </c>
      <c r="I1636" s="8">
        <f>ventas[[#This Row],[Ingresos]]-ventas[[#This Row],[Gastos]]</f>
        <v>1000.9991999999993</v>
      </c>
    </row>
    <row r="1637" spans="1:9" x14ac:dyDescent="0.25">
      <c r="A1637" s="1">
        <v>44920</v>
      </c>
      <c r="B1637" s="10">
        <f>MONTH(ventas[[#This Row],[Fecha]])</f>
        <v>12</v>
      </c>
      <c r="C1637" s="10">
        <f>YEAR(ventas[[#This Row],[Fecha]])</f>
        <v>2022</v>
      </c>
      <c r="D1637" t="s">
        <v>16</v>
      </c>
      <c r="E1637" t="s">
        <v>14</v>
      </c>
      <c r="F1637" t="s">
        <v>15</v>
      </c>
      <c r="G1637" s="7">
        <v>16142.952000000001</v>
      </c>
      <c r="H1637" s="7">
        <v>12470.85</v>
      </c>
      <c r="I1637" s="8">
        <f>ventas[[#This Row],[Ingresos]]-ventas[[#This Row],[Gastos]]</f>
        <v>3672.1020000000008</v>
      </c>
    </row>
    <row r="1638" spans="1:9" x14ac:dyDescent="0.25">
      <c r="A1638" s="1">
        <v>44921</v>
      </c>
      <c r="B1638" s="10">
        <f>MONTH(ventas[[#This Row],[Fecha]])</f>
        <v>12</v>
      </c>
      <c r="C1638" s="10">
        <f>YEAR(ventas[[#This Row],[Fecha]])</f>
        <v>2022</v>
      </c>
      <c r="D1638" t="s">
        <v>19</v>
      </c>
      <c r="E1638" t="s">
        <v>9</v>
      </c>
      <c r="F1638" t="s">
        <v>12</v>
      </c>
      <c r="G1638" s="7">
        <v>19652.400000000001</v>
      </c>
      <c r="H1638" s="7">
        <v>14878.35</v>
      </c>
      <c r="I1638" s="8">
        <f>ventas[[#This Row],[Ingresos]]-ventas[[#This Row],[Gastos]]</f>
        <v>4774.0500000000011</v>
      </c>
    </row>
    <row r="1639" spans="1:9" x14ac:dyDescent="0.25">
      <c r="A1639" s="1">
        <v>44923</v>
      </c>
      <c r="B1639" s="10">
        <f>MONTH(ventas[[#This Row],[Fecha]])</f>
        <v>12</v>
      </c>
      <c r="C1639" s="10">
        <f>YEAR(ventas[[#This Row],[Fecha]])</f>
        <v>2022</v>
      </c>
      <c r="D1639" t="s">
        <v>13</v>
      </c>
      <c r="E1639" t="s">
        <v>11</v>
      </c>
      <c r="F1639" t="s">
        <v>12</v>
      </c>
      <c r="G1639" s="7">
        <v>4017.9300000000003</v>
      </c>
      <c r="H1639" s="7">
        <v>3049.5</v>
      </c>
      <c r="I1639" s="8">
        <f>ventas[[#This Row],[Ingresos]]-ventas[[#This Row],[Gastos]]</f>
        <v>968.43000000000029</v>
      </c>
    </row>
    <row r="1640" spans="1:9" x14ac:dyDescent="0.25">
      <c r="A1640" s="1">
        <v>44923</v>
      </c>
      <c r="B1640" s="10">
        <f>MONTH(ventas[[#This Row],[Fecha]])</f>
        <v>12</v>
      </c>
      <c r="C1640" s="10">
        <f>YEAR(ventas[[#This Row],[Fecha]])</f>
        <v>2022</v>
      </c>
      <c r="D1640" t="s">
        <v>19</v>
      </c>
      <c r="E1640" t="s">
        <v>20</v>
      </c>
      <c r="F1640" t="s">
        <v>12</v>
      </c>
      <c r="G1640" s="7">
        <v>93050.71776</v>
      </c>
      <c r="H1640" s="7">
        <v>47922.732000000004</v>
      </c>
      <c r="I1640" s="8">
        <f>ventas[[#This Row],[Ingresos]]-ventas[[#This Row],[Gastos]]</f>
        <v>45127.985759999996</v>
      </c>
    </row>
    <row r="1641" spans="1:9" x14ac:dyDescent="0.25">
      <c r="A1641" s="1">
        <v>44923</v>
      </c>
      <c r="B1641" s="10">
        <f>MONTH(ventas[[#This Row],[Fecha]])</f>
        <v>12</v>
      </c>
      <c r="C1641" s="10">
        <f>YEAR(ventas[[#This Row],[Fecha]])</f>
        <v>2022</v>
      </c>
      <c r="D1641" t="s">
        <v>18</v>
      </c>
      <c r="E1641" t="s">
        <v>9</v>
      </c>
      <c r="F1641" t="s">
        <v>15</v>
      </c>
      <c r="G1641" s="7">
        <v>2806666.7174</v>
      </c>
      <c r="H1641" s="7">
        <v>2312771.1880000001</v>
      </c>
      <c r="I1641" s="8">
        <f>ventas[[#This Row],[Ingresos]]-ventas[[#This Row],[Gastos]]</f>
        <v>493895.52939999988</v>
      </c>
    </row>
    <row r="1642" spans="1:9" x14ac:dyDescent="0.25">
      <c r="A1642" s="1">
        <v>44924</v>
      </c>
      <c r="B1642" s="10">
        <f>MONTH(ventas[[#This Row],[Fecha]])</f>
        <v>12</v>
      </c>
      <c r="C1642" s="10">
        <f>YEAR(ventas[[#This Row],[Fecha]])</f>
        <v>2022</v>
      </c>
      <c r="D1642" t="s">
        <v>13</v>
      </c>
      <c r="E1642" t="s">
        <v>7</v>
      </c>
      <c r="F1642" t="s">
        <v>12</v>
      </c>
      <c r="G1642" s="7">
        <v>125051.97115384616</v>
      </c>
      <c r="H1642" s="7">
        <v>110552.40000000001</v>
      </c>
      <c r="I1642" s="8">
        <f>ventas[[#This Row],[Ingresos]]-ventas[[#This Row],[Gastos]]</f>
        <v>14499.571153846147</v>
      </c>
    </row>
    <row r="1643" spans="1:9" x14ac:dyDescent="0.25">
      <c r="A1643" s="1">
        <v>44925</v>
      </c>
      <c r="B1643" s="10">
        <f>MONTH(ventas[[#This Row],[Fecha]])</f>
        <v>12</v>
      </c>
      <c r="C1643" s="10">
        <f>YEAR(ventas[[#This Row],[Fecha]])</f>
        <v>2022</v>
      </c>
      <c r="D1643" t="s">
        <v>13</v>
      </c>
      <c r="E1643" t="s">
        <v>11</v>
      </c>
      <c r="F1643" t="s">
        <v>8</v>
      </c>
      <c r="G1643" s="7">
        <v>34114.743200000004</v>
      </c>
      <c r="H1643" s="7">
        <v>18124.516</v>
      </c>
      <c r="I1643" s="8">
        <f>ventas[[#This Row],[Ingresos]]-ventas[[#This Row],[Gastos]]</f>
        <v>15990.227200000005</v>
      </c>
    </row>
    <row r="1644" spans="1:9" x14ac:dyDescent="0.25">
      <c r="A1644" s="1">
        <v>44925</v>
      </c>
      <c r="B1644" s="10">
        <f>MONTH(ventas[[#This Row],[Fecha]])</f>
        <v>12</v>
      </c>
      <c r="C1644" s="10">
        <f>YEAR(ventas[[#This Row],[Fecha]])</f>
        <v>2022</v>
      </c>
      <c r="D1644" t="s">
        <v>18</v>
      </c>
      <c r="E1644" t="s">
        <v>20</v>
      </c>
      <c r="F1644" t="s">
        <v>17</v>
      </c>
      <c r="G1644" s="7">
        <v>73566.12000000001</v>
      </c>
      <c r="H1644" s="7">
        <v>71957.5</v>
      </c>
      <c r="I1644" s="8">
        <f>ventas[[#This Row],[Ingresos]]-ventas[[#This Row],[Gastos]]</f>
        <v>1608.6200000000099</v>
      </c>
    </row>
    <row r="1645" spans="1:9" x14ac:dyDescent="0.25">
      <c r="A1645" s="1">
        <v>44926</v>
      </c>
      <c r="B1645" s="10">
        <f>MONTH(ventas[[#This Row],[Fecha]])</f>
        <v>12</v>
      </c>
      <c r="C1645" s="10">
        <f>YEAR(ventas[[#This Row],[Fecha]])</f>
        <v>2022</v>
      </c>
      <c r="D1645" t="s">
        <v>6</v>
      </c>
      <c r="E1645" t="s">
        <v>20</v>
      </c>
      <c r="F1645" t="s">
        <v>8</v>
      </c>
      <c r="G1645" s="7">
        <v>913280.7115384615</v>
      </c>
      <c r="H1645" s="7">
        <v>599521</v>
      </c>
      <c r="I1645" s="8">
        <f>ventas[[#This Row],[Ingresos]]-ventas[[#This Row],[Gastos]]</f>
        <v>313759.7115384615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4 Z e V 4 E g 1 y i l A A A A 9 g A A A B I A H A B D b 2 5 m a W c v U G F j a 2 F n Z S 5 4 b W w g o h g A K K A U A A A A A A A A A A A A A A A A A A A A A A A A A A A A h Y + x D o I w G I R f h X S n L d X B k J 8 y G D d J T E i M a 1 M q N E J r a L G 8 m 4 O P 5 C u I U d T N 8 e 6 + S + 7 u 1 x v k Y 9 d G F 9 U 7 b U 2 G E k x R p I y 0 l T Z 1 h g Z / j F c o 5 7 A T 8 i R q F U 2 w c e n o d I Y a 7 8 8 p I S E E H B b Y 9 j V h l C b k U G x L 2 a h O x N o 4 L 4 x U 6 N O q / r c Q h / 1 r D G c 4 Y Q y z J c M U y G x C o c 0 X Y N P e Z / p j w n p o / d A r r l y 8 K Y H M E s j 7 A 3 8 A U E s D B B Q A A g A I A D u G X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h l 5 X K I p H u A 4 A A A A R A A A A E w A c A E Z v c m 1 1 b G F z L 1 N l Y 3 R p b 2 4 x L m 0 g o h g A K K A U A A A A A A A A A A A A A A A A A A A A A A A A A A A A K 0 5 N L s n M z 1 M I h t C G 1 g B Q S w E C L Q A U A A I A C A A 7 h l 5 X g S D X K K U A A A D 2 A A A A E g A A A A A A A A A A A A A A A A A A A A A A Q 2 9 u Z m l n L 1 B h Y 2 t h Z 2 U u e G 1 s U E s B A i 0 A F A A C A A g A O 4 Z e V w / K 6 a u k A A A A 6 Q A A A B M A A A A A A A A A A A A A A A A A 8 Q A A A F t D b 2 5 0 Z W 5 0 X 1 R 5 c G V z X S 5 4 b W x Q S w E C L Q A U A A I A C A A 7 h l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t Q A E M H 5 e k G B X y I 7 L i p Z / A A A A A A C A A A A A A A Q Z g A A A A E A A C A A A A C R N 0 A l S h n K f W j x k 3 R B w i y 9 t a W J G R i W U 9 c G o E D + g 7 x d c w A A A A A O g A A A A A I A A C A A A A C 1 S 4 e r 8 F u P 9 N m W 1 5 C u p M K s c l M P y 5 y r 6 A z f e a u A u H g a G V A A A A D w S z E o + Y S o k j Y W 3 f h S 0 O w Q G 5 R 5 8 s s d t Y 0 E 1 P U 3 H L Q o u / / o n S D B w + x h s m / 5 h A V p c F E / g p W k F I 3 f x d u h + C J Y f m q 0 N s U d K 4 B b K L K R M d m F p S Q Z t k A A A A B 5 9 5 X 3 C 4 W J f x Y V Y v 5 G Y Q W l e u D L 5 d p m l R t B 8 v 4 T t k M E r 3 T 3 W z w A 4 t 9 5 d Y K q / k 7 W 7 n Z O l e R o z F + O O G a W z 3 U Z t f K + < / D a t a M a s h u p > 
</file>

<file path=customXml/itemProps1.xml><?xml version="1.0" encoding="utf-8"?>
<ds:datastoreItem xmlns:ds="http://schemas.openxmlformats.org/officeDocument/2006/customXml" ds:itemID="{576164A9-AA01-4F73-8F86-0ED234CE2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Registros_2020-2022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DOCENTE MAÑANA</cp:lastModifiedBy>
  <cp:revision/>
  <dcterms:created xsi:type="dcterms:W3CDTF">2023-03-27T19:46:05Z</dcterms:created>
  <dcterms:modified xsi:type="dcterms:W3CDTF">2023-11-03T08:21:57Z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1ed505c3-ed8b-4ac1-b08b-575c6717a9c8</vt:lpwstr>
  </property>
</Properties>
</file>