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liuxinyi/Desktop/PD/民意/"/>
    </mc:Choice>
  </mc:AlternateContent>
  <bookViews>
    <workbookView xWindow="0" yWindow="0" windowWidth="28800" windowHeight="18000" tabRatio="500" activeTab="10"/>
  </bookViews>
  <sheets>
    <sheet name="测试用表" sheetId="11" r:id="rId1"/>
    <sheet name="工作表1" sheetId="1" r:id="rId2"/>
    <sheet name="工作表2" sheetId="2" r:id="rId3"/>
    <sheet name="工作表3" sheetId="3" r:id="rId4"/>
    <sheet name="工作表4" sheetId="4" r:id="rId5"/>
    <sheet name="工作表5" sheetId="5" r:id="rId6"/>
    <sheet name="工作表6" sheetId="6" r:id="rId7"/>
    <sheet name="工作表7" sheetId="7" r:id="rId8"/>
    <sheet name="工作表8" sheetId="8" r:id="rId9"/>
    <sheet name="工作表9" sheetId="9" r:id="rId10"/>
    <sheet name="插值基准及X确定" sheetId="10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0" l="1"/>
  <c r="J6" i="10"/>
  <c r="J5" i="10"/>
  <c r="J4" i="10"/>
  <c r="J3" i="10"/>
  <c r="J6" i="11"/>
  <c r="J5" i="11"/>
  <c r="J4" i="11"/>
  <c r="J3" i="11"/>
  <c r="D7" i="9"/>
  <c r="D9" i="9"/>
  <c r="L11" i="8"/>
  <c r="L11" i="7"/>
  <c r="L11" i="6"/>
  <c r="L11" i="5"/>
  <c r="L17" i="4"/>
  <c r="L17" i="3"/>
  <c r="L17" i="2"/>
  <c r="L16" i="1"/>
</calcChain>
</file>

<file path=xl/sharedStrings.xml><?xml version="1.0" encoding="utf-8"?>
<sst xmlns="http://schemas.openxmlformats.org/spreadsheetml/2006/main" count="288" uniqueCount="79">
  <si>
    <t>特区政府信任程度</t>
  </si>
  <si>
    <t>中央政府信任程度</t>
  </si>
  <si>
    <t>对一国两制落实满意度</t>
  </si>
  <si>
    <t>警方信任程度</t>
  </si>
  <si>
    <t>对抗议需和平非暴力的认同程度</t>
  </si>
  <si>
    <t>对于示威者行使暴力的谅解程度</t>
  </si>
  <si>
    <t>同意示威者过分使用武力</t>
  </si>
  <si>
    <t>同意警察使用过分武力</t>
  </si>
  <si>
    <t>时间</t>
  </si>
  <si>
    <r>
      <rPr>
        <sz val="10"/>
        <color rgb="FF000000"/>
        <rFont val="PMingLiU"/>
        <charset val="136"/>
      </rPr>
      <t>表</t>
    </r>
    <r>
      <rPr>
        <b/>
        <sz val="10"/>
        <color rgb="FF000000"/>
        <rFont val="TimesNewRomanPS"/>
        <charset val="134"/>
      </rPr>
      <t xml:space="preserve">1: </t>
    </r>
    <r>
      <rPr>
        <sz val="10"/>
        <color rgb="FF000000"/>
        <rFont val="PMingLiU"/>
        <charset val="136"/>
      </rPr>
      <t>你而家對特區政府嘅信任程度有幾高呢?你可以俾</t>
    </r>
    <r>
      <rPr>
        <b/>
        <sz val="10"/>
        <color rgb="FF000000"/>
        <rFont val="TimesNewRomanPS"/>
        <charset val="134"/>
      </rPr>
      <t>0</t>
    </r>
    <r>
      <rPr>
        <sz val="10"/>
        <color rgb="FF000000"/>
        <rFont val="PMingLiU"/>
        <charset val="136"/>
      </rPr>
      <t>至</t>
    </r>
    <r>
      <rPr>
        <b/>
        <sz val="10"/>
        <color rgb="FF000000"/>
        <rFont val="TimesNewRomanPS"/>
        <charset val="134"/>
      </rPr>
      <t>10</t>
    </r>
    <r>
      <rPr>
        <sz val="10"/>
        <color rgb="FF000000"/>
        <rFont val="PMingLiU"/>
        <charset val="136"/>
      </rPr>
      <t>分，</t>
    </r>
    <r>
      <rPr>
        <b/>
        <sz val="10"/>
        <color rgb="FF000000"/>
        <rFont val="TimesNewRomanPS"/>
        <charset val="134"/>
      </rPr>
      <t>0</t>
    </r>
    <r>
      <rPr>
        <sz val="10"/>
        <color rgb="FF000000"/>
        <rFont val="PMingLiU"/>
        <charset val="136"/>
      </rPr>
      <t>分代表完全唔信任，</t>
    </r>
    <r>
      <rPr>
        <b/>
        <sz val="10"/>
        <color rgb="FF000000"/>
        <rFont val="TimesNewRomanPS"/>
        <charset val="134"/>
      </rPr>
      <t>10</t>
    </r>
    <r>
      <rPr>
        <sz val="10"/>
        <color rgb="FF000000"/>
        <rFont val="PMingLiU"/>
        <charset val="136"/>
      </rPr>
      <t>分代表完全信任，</t>
    </r>
    <r>
      <rPr>
        <b/>
        <sz val="10"/>
        <color rgb="FF000000"/>
        <rFont val="TimesNewRomanPS"/>
        <charset val="134"/>
      </rPr>
      <t>5</t>
    </r>
    <r>
      <rPr>
        <sz val="10"/>
        <color rgb="FF000000"/>
        <rFont val="PMingLiU"/>
        <charset val="136"/>
      </rPr>
      <t>分代表一般。</t>
    </r>
    <r>
      <rPr>
        <b/>
        <sz val="10"/>
        <color rgb="FF000000"/>
        <rFont val="TimesNewRomanPS"/>
        <charset val="134"/>
      </rPr>
      <t>0-10</t>
    </r>
    <r>
      <rPr>
        <sz val="10"/>
        <color rgb="FF000000"/>
        <rFont val="PMingLiU"/>
        <charset val="136"/>
      </rPr>
      <t xml:space="preserve">分，你俾幾多分呢? </t>
    </r>
  </si>
  <si>
    <r>
      <rPr>
        <b/>
        <sz val="10"/>
        <color rgb="FF000000"/>
        <rFont val="TimesNewRomanPS"/>
        <charset val="134"/>
      </rPr>
      <t>23/5 – 5/6 (</t>
    </r>
    <r>
      <rPr>
        <sz val="10"/>
        <color rgb="FF000000"/>
        <rFont val="PMingLiU"/>
        <charset val="136"/>
      </rPr>
      <t>第一輪</t>
    </r>
    <r>
      <rPr>
        <b/>
        <sz val="10"/>
        <color rgb="FF000000"/>
        <rFont val="TimesNewRomanPS"/>
        <charset val="134"/>
      </rPr>
      <t xml:space="preserve">) </t>
    </r>
  </si>
  <si>
    <r>
      <rPr>
        <b/>
        <sz val="10"/>
        <color rgb="FF000000"/>
        <rFont val="TimesNewRomanPS"/>
        <charset val="134"/>
      </rPr>
      <t>17/6 – 20/6 (</t>
    </r>
    <r>
      <rPr>
        <sz val="10"/>
        <color rgb="FF000000"/>
        <rFont val="PMingLiU"/>
        <charset val="136"/>
      </rPr>
      <t>第二輪</t>
    </r>
    <r>
      <rPr>
        <b/>
        <sz val="10"/>
        <color rgb="FF000000"/>
        <rFont val="TimesNewRomanPS"/>
        <charset val="134"/>
      </rPr>
      <t xml:space="preserve">) </t>
    </r>
  </si>
  <si>
    <r>
      <rPr>
        <b/>
        <sz val="10"/>
        <color rgb="FF000000"/>
        <rFont val="TimesNewRomanPS"/>
        <charset val="134"/>
      </rPr>
      <t>7/8 – 13/8 (</t>
    </r>
    <r>
      <rPr>
        <sz val="10"/>
        <color rgb="FF000000"/>
        <rFont val="PMingLiU"/>
        <charset val="136"/>
      </rPr>
      <t>第三輪</t>
    </r>
    <r>
      <rPr>
        <b/>
        <sz val="10"/>
        <color rgb="FF000000"/>
        <rFont val="TimesNewRomanPS"/>
        <charset val="134"/>
      </rPr>
      <t xml:space="preserve">) </t>
    </r>
  </si>
  <si>
    <r>
      <rPr>
        <b/>
        <sz val="10"/>
        <color rgb="FF000000"/>
        <rFont val="TimesNewRomanPS"/>
        <charset val="134"/>
      </rPr>
      <t>5/9 – 11/9 (</t>
    </r>
    <r>
      <rPr>
        <sz val="10"/>
        <color rgb="FF000000"/>
        <rFont val="PMingLiU"/>
        <charset val="136"/>
      </rPr>
      <t>第四輪</t>
    </r>
    <r>
      <rPr>
        <b/>
        <sz val="10"/>
        <color rgb="FF000000"/>
        <rFont val="TimesNewRomanPS"/>
        <charset val="134"/>
      </rPr>
      <t xml:space="preserve">) </t>
    </r>
  </si>
  <si>
    <r>
      <rPr>
        <b/>
        <sz val="10"/>
        <color rgb="FF000000"/>
        <rFont val="TimesNewRomanPS"/>
        <charset val="134"/>
      </rPr>
      <t>8/10 – 14/10 (</t>
    </r>
    <r>
      <rPr>
        <sz val="10"/>
        <color rgb="FF000000"/>
        <rFont val="PMingLiU"/>
        <charset val="136"/>
      </rPr>
      <t>第五輪</t>
    </r>
    <r>
      <rPr>
        <b/>
        <sz val="10"/>
        <color rgb="FF000000"/>
        <rFont val="TimesNewRomanPS"/>
        <charset val="134"/>
      </rPr>
      <t xml:space="preserve">) </t>
    </r>
  </si>
  <si>
    <r>
      <rPr>
        <b/>
        <sz val="10"/>
        <color rgb="FF000000"/>
        <rFont val="TimesNewRomanPS"/>
        <charset val="134"/>
      </rPr>
      <t>15/11-20/11/ (</t>
    </r>
    <r>
      <rPr>
        <sz val="10"/>
        <color rgb="FF000000"/>
        <rFont val="PMingLiU"/>
        <charset val="136"/>
      </rPr>
      <t>第六輪</t>
    </r>
    <r>
      <rPr>
        <b/>
        <sz val="10"/>
        <color rgb="FF000000"/>
        <rFont val="TimesNewRomanPS"/>
        <charset val="134"/>
      </rPr>
      <t xml:space="preserve">) </t>
    </r>
  </si>
  <si>
    <t>次数</t>
  </si>
  <si>
    <t>百分比</t>
  </si>
  <si>
    <r>
      <rPr>
        <sz val="10"/>
        <color rgb="FF000000"/>
        <rFont val="TimesNewRomanPSMT"/>
        <charset val="134"/>
      </rPr>
      <t>0</t>
    </r>
    <r>
      <rPr>
        <sz val="10"/>
        <color rgb="FF000000"/>
        <rFont val="PMingLiU"/>
        <charset val="136"/>
      </rPr>
      <t xml:space="preserve">分 完全唔信任 </t>
    </r>
  </si>
  <si>
    <r>
      <rPr>
        <sz val="10"/>
        <color rgb="FF000000"/>
        <rFont val="TimesNewRomanPSMT"/>
        <charset val="134"/>
      </rPr>
      <t>1</t>
    </r>
    <r>
      <rPr>
        <sz val="10"/>
        <color rgb="FF000000"/>
        <rFont val="PMingLiU"/>
        <charset val="136"/>
      </rPr>
      <t xml:space="preserve">分 </t>
    </r>
  </si>
  <si>
    <r>
      <rPr>
        <sz val="10"/>
        <color rgb="FF000000"/>
        <rFont val="TimesNewRomanPSMT"/>
        <charset val="134"/>
      </rPr>
      <t>2</t>
    </r>
    <r>
      <rPr>
        <sz val="10"/>
        <color rgb="FF000000"/>
        <rFont val="PMingLiU"/>
        <charset val="136"/>
      </rPr>
      <t xml:space="preserve">分 </t>
    </r>
  </si>
  <si>
    <r>
      <rPr>
        <sz val="10"/>
        <color rgb="FF000000"/>
        <rFont val="TimesNewRomanPSMT"/>
        <charset val="134"/>
      </rPr>
      <t>3</t>
    </r>
    <r>
      <rPr>
        <sz val="10"/>
        <color rgb="FF000000"/>
        <rFont val="PMingLiU"/>
        <charset val="136"/>
      </rPr>
      <t xml:space="preserve">分 </t>
    </r>
  </si>
  <si>
    <r>
      <rPr>
        <sz val="10"/>
        <color rgb="FF000000"/>
        <rFont val="TimesNewRomanPSMT"/>
        <charset val="134"/>
      </rPr>
      <t>4</t>
    </r>
    <r>
      <rPr>
        <sz val="10"/>
        <color rgb="FF000000"/>
        <rFont val="PMingLiU"/>
        <charset val="136"/>
      </rPr>
      <t xml:space="preserve">分 </t>
    </r>
  </si>
  <si>
    <r>
      <rPr>
        <sz val="10"/>
        <color rgb="FF000000"/>
        <rFont val="TimesNewRomanPSMT"/>
        <charset val="134"/>
      </rPr>
      <t xml:space="preserve">5 </t>
    </r>
    <r>
      <rPr>
        <sz val="10"/>
        <color rgb="FF000000"/>
        <rFont val="PMingLiU"/>
        <charset val="136"/>
      </rPr>
      <t xml:space="preserve">分 一般 </t>
    </r>
  </si>
  <si>
    <r>
      <rPr>
        <sz val="10"/>
        <color rgb="FF000000"/>
        <rFont val="TimesNewRomanPSMT"/>
        <charset val="134"/>
      </rPr>
      <t>6</t>
    </r>
    <r>
      <rPr>
        <sz val="10"/>
        <color rgb="FF000000"/>
        <rFont val="PMingLiU"/>
        <charset val="136"/>
      </rPr>
      <t xml:space="preserve">分 </t>
    </r>
  </si>
  <si>
    <r>
      <rPr>
        <sz val="10"/>
        <color rgb="FF000000"/>
        <rFont val="TimesNewRomanPSMT"/>
        <charset val="134"/>
      </rPr>
      <t>7</t>
    </r>
    <r>
      <rPr>
        <sz val="10"/>
        <color rgb="FF000000"/>
        <rFont val="PMingLiU"/>
        <charset val="136"/>
      </rPr>
      <t xml:space="preserve">分 </t>
    </r>
  </si>
  <si>
    <r>
      <rPr>
        <sz val="10"/>
        <color rgb="FF000000"/>
        <rFont val="TimesNewRomanPSMT"/>
        <charset val="134"/>
      </rPr>
      <t>8</t>
    </r>
    <r>
      <rPr>
        <sz val="10"/>
        <color rgb="FF000000"/>
        <rFont val="PMingLiU"/>
        <charset val="136"/>
      </rPr>
      <t xml:space="preserve">分 </t>
    </r>
  </si>
  <si>
    <r>
      <rPr>
        <sz val="10"/>
        <color rgb="FF000000"/>
        <rFont val="TimesNewRomanPSMT"/>
        <charset val="134"/>
      </rPr>
      <t>9</t>
    </r>
    <r>
      <rPr>
        <sz val="10"/>
        <color rgb="FF000000"/>
        <rFont val="PMingLiU"/>
        <charset val="136"/>
      </rPr>
      <t xml:space="preserve">分 </t>
    </r>
  </si>
  <si>
    <r>
      <rPr>
        <sz val="10"/>
        <color rgb="FF000000"/>
        <rFont val="TimesNewRomanPSMT"/>
        <charset val="134"/>
      </rPr>
      <t xml:space="preserve">10 </t>
    </r>
    <r>
      <rPr>
        <sz val="10"/>
        <color rgb="FF000000"/>
        <rFont val="PMingLiU"/>
        <charset val="136"/>
      </rPr>
      <t xml:space="preserve">分 完全信任 </t>
    </r>
  </si>
  <si>
    <r>
      <rPr>
        <sz val="10"/>
        <color rgb="FF000000"/>
        <rFont val="PMingLiU"/>
        <charset val="136"/>
      </rPr>
      <t xml:space="preserve">唔知道 </t>
    </r>
    <r>
      <rPr>
        <sz val="10"/>
        <color rgb="FF000000"/>
        <rFont val="TimesNewRomanPSMT"/>
        <charset val="134"/>
      </rPr>
      <t xml:space="preserve">/ </t>
    </r>
    <r>
      <rPr>
        <sz val="10"/>
        <color rgb="FF000000"/>
        <rFont val="MingLiU"/>
        <charset val="136"/>
      </rPr>
      <t xml:space="preserve">拒絕回答 </t>
    </r>
  </si>
  <si>
    <t xml:space="preserve">總和 </t>
  </si>
  <si>
    <r>
      <rPr>
        <sz val="10"/>
        <color rgb="FF000000"/>
        <rFont val="PMingLiU"/>
        <charset val="136"/>
      </rPr>
      <t>平均分</t>
    </r>
    <r>
      <rPr>
        <sz val="7"/>
        <color rgb="FF000000"/>
        <rFont val="TimesNewRomanPSMT"/>
        <charset val="134"/>
      </rPr>
      <t xml:space="preserve"># </t>
    </r>
    <r>
      <rPr>
        <sz val="10"/>
        <color rgb="FF000000"/>
        <rFont val="TimesNewRomanPSMT"/>
        <charset val="134"/>
      </rPr>
      <t>(</t>
    </r>
    <r>
      <rPr>
        <sz val="10"/>
        <color rgb="FF000000"/>
        <rFont val="PMingLiU"/>
        <charset val="136"/>
      </rPr>
      <t>人數</t>
    </r>
    <r>
      <rPr>
        <sz val="10"/>
        <color rgb="FF000000"/>
        <rFont val="TimesNewRomanPSMT"/>
        <charset val="134"/>
      </rPr>
      <t xml:space="preserve">) </t>
    </r>
  </si>
  <si>
    <t xml:space="preserve">4.16 (1038) </t>
  </si>
  <si>
    <t xml:space="preserve">3.61 (631) </t>
  </si>
  <si>
    <t xml:space="preserve">2.77 (839) </t>
  </si>
  <si>
    <t xml:space="preserve">2.87 (623) </t>
  </si>
  <si>
    <t xml:space="preserve">2.32 (751) </t>
  </si>
  <si>
    <t>2.28（1023）</t>
  </si>
  <si>
    <r>
      <rPr>
        <sz val="9"/>
        <color rgb="FF000000"/>
        <rFont val="TimesNewRomanPSMT"/>
        <charset val="134"/>
      </rPr>
      <t xml:space="preserve"># </t>
    </r>
    <r>
      <rPr>
        <sz val="9"/>
        <color rgb="FF000000"/>
        <rFont val="PMingLiU"/>
        <charset val="136"/>
      </rPr>
      <t xml:space="preserve">部分被訪者答「唔知道∕拒絕回答」，此等答案不列入平均分的計算範圍。 </t>
    </r>
  </si>
  <si>
    <r>
      <rPr>
        <sz val="10"/>
        <color rgb="FF000000"/>
        <rFont val="PMingLiU"/>
        <charset val="136"/>
      </rPr>
      <t>表</t>
    </r>
    <r>
      <rPr>
        <b/>
        <sz val="10"/>
        <color rgb="FF000000"/>
        <rFont val="TimesNewRomanPS"/>
        <charset val="134"/>
      </rPr>
      <t xml:space="preserve">2: </t>
    </r>
    <r>
      <rPr>
        <sz val="10"/>
        <color rgb="FF000000"/>
        <rFont val="PMingLiU"/>
        <charset val="136"/>
      </rPr>
      <t>你而家對中央政府嘅信任程度有幾高呢?你可以俾</t>
    </r>
    <r>
      <rPr>
        <b/>
        <sz val="10"/>
        <color rgb="FF000000"/>
        <rFont val="TimesNewRomanPS"/>
        <charset val="134"/>
      </rPr>
      <t>0</t>
    </r>
    <r>
      <rPr>
        <sz val="10"/>
        <color rgb="FF000000"/>
        <rFont val="PMingLiU"/>
        <charset val="136"/>
      </rPr>
      <t>至</t>
    </r>
    <r>
      <rPr>
        <b/>
        <sz val="10"/>
        <color rgb="FF000000"/>
        <rFont val="TimesNewRomanPS"/>
        <charset val="134"/>
      </rPr>
      <t>10</t>
    </r>
    <r>
      <rPr>
        <sz val="10"/>
        <color rgb="FF000000"/>
        <rFont val="PMingLiU"/>
        <charset val="136"/>
      </rPr>
      <t>分，</t>
    </r>
    <r>
      <rPr>
        <b/>
        <sz val="10"/>
        <color rgb="FF000000"/>
        <rFont val="TimesNewRomanPS"/>
        <charset val="134"/>
      </rPr>
      <t>0</t>
    </r>
    <r>
      <rPr>
        <sz val="10"/>
        <color rgb="FF000000"/>
        <rFont val="PMingLiU"/>
        <charset val="136"/>
      </rPr>
      <t>分代表完全唔信任，</t>
    </r>
    <r>
      <rPr>
        <b/>
        <sz val="10"/>
        <color rgb="FF000000"/>
        <rFont val="TimesNewRomanPS"/>
        <charset val="134"/>
      </rPr>
      <t>10</t>
    </r>
    <r>
      <rPr>
        <sz val="10"/>
        <color rgb="FF000000"/>
        <rFont val="PMingLiU"/>
        <charset val="136"/>
      </rPr>
      <t>分代表完全信任，</t>
    </r>
    <r>
      <rPr>
        <b/>
        <sz val="10"/>
        <color rgb="FF000000"/>
        <rFont val="TimesNewRomanPS"/>
        <charset val="134"/>
      </rPr>
      <t>5</t>
    </r>
    <r>
      <rPr>
        <sz val="10"/>
        <color rgb="FF000000"/>
        <rFont val="PMingLiU"/>
        <charset val="136"/>
      </rPr>
      <t>分代表一般。</t>
    </r>
    <r>
      <rPr>
        <b/>
        <sz val="10"/>
        <color rgb="FF000000"/>
        <rFont val="TimesNewRomanPS"/>
        <charset val="134"/>
      </rPr>
      <t>0-10</t>
    </r>
    <r>
      <rPr>
        <sz val="10"/>
        <color rgb="FF000000"/>
        <rFont val="PMingLiU"/>
        <charset val="136"/>
      </rPr>
      <t xml:space="preserve">分，你俾幾多分呢? </t>
    </r>
  </si>
  <si>
    <t xml:space="preserve">3.96 (1016) </t>
  </si>
  <si>
    <t xml:space="preserve">3.48 (624) </t>
  </si>
  <si>
    <t xml:space="preserve">2.96(830) </t>
  </si>
  <si>
    <t xml:space="preserve">3.16(617) </t>
  </si>
  <si>
    <t xml:space="preserve">2.79 (740) </t>
  </si>
  <si>
    <t>3.10（1010）</t>
  </si>
  <si>
    <r>
      <rPr>
        <sz val="10"/>
        <color rgb="FF000000"/>
        <rFont val="PMingLiU"/>
        <charset val="136"/>
      </rPr>
      <t>表</t>
    </r>
    <r>
      <rPr>
        <b/>
        <sz val="10"/>
        <color rgb="FF000000"/>
        <rFont val="TimesNewRomanPS"/>
        <charset val="134"/>
      </rPr>
      <t xml:space="preserve">3: </t>
    </r>
    <r>
      <rPr>
        <sz val="10"/>
        <color rgb="FF000000"/>
        <rFont val="PMingLiU"/>
        <charset val="136"/>
      </rPr>
      <t>你而家對警方嘅信任程度有幾高呢?你可以俾</t>
    </r>
    <r>
      <rPr>
        <b/>
        <sz val="10"/>
        <color rgb="FF000000"/>
        <rFont val="TimesNewRomanPS"/>
        <charset val="134"/>
      </rPr>
      <t>0</t>
    </r>
    <r>
      <rPr>
        <sz val="10"/>
        <color rgb="FF000000"/>
        <rFont val="PMingLiU"/>
        <charset val="136"/>
      </rPr>
      <t>至</t>
    </r>
    <r>
      <rPr>
        <b/>
        <sz val="10"/>
        <color rgb="FF000000"/>
        <rFont val="TimesNewRomanPS"/>
        <charset val="134"/>
      </rPr>
      <t>10</t>
    </r>
    <r>
      <rPr>
        <sz val="10"/>
        <color rgb="FF000000"/>
        <rFont val="PMingLiU"/>
        <charset val="136"/>
      </rPr>
      <t>分，</t>
    </r>
    <r>
      <rPr>
        <b/>
        <sz val="10"/>
        <color rgb="FF000000"/>
        <rFont val="TimesNewRomanPS"/>
        <charset val="134"/>
      </rPr>
      <t>0</t>
    </r>
    <r>
      <rPr>
        <sz val="10"/>
        <color rgb="FF000000"/>
        <rFont val="PMingLiU"/>
        <charset val="136"/>
      </rPr>
      <t>分代表完全唔信任，</t>
    </r>
    <r>
      <rPr>
        <b/>
        <sz val="10"/>
        <color rgb="FF000000"/>
        <rFont val="TimesNewRomanPS"/>
        <charset val="134"/>
      </rPr>
      <t>10</t>
    </r>
    <r>
      <rPr>
        <sz val="10"/>
        <color rgb="FF000000"/>
        <rFont val="PMingLiU"/>
        <charset val="136"/>
      </rPr>
      <t>分代表完全信任，</t>
    </r>
    <r>
      <rPr>
        <b/>
        <sz val="10"/>
        <color rgb="FF000000"/>
        <rFont val="TimesNewRomanPS"/>
        <charset val="134"/>
      </rPr>
      <t>5</t>
    </r>
    <r>
      <rPr>
        <sz val="10"/>
        <color rgb="FF000000"/>
        <rFont val="PMingLiU"/>
        <charset val="136"/>
      </rPr>
      <t>分代表一般。</t>
    </r>
    <r>
      <rPr>
        <b/>
        <sz val="10"/>
        <color rgb="FF000000"/>
        <rFont val="TimesNewRomanPS"/>
        <charset val="134"/>
      </rPr>
      <t>0-10</t>
    </r>
    <r>
      <rPr>
        <sz val="10"/>
        <color rgb="FF000000"/>
        <rFont val="PMingLiU"/>
        <charset val="136"/>
      </rPr>
      <t xml:space="preserve">分，你俾幾多分呢? </t>
    </r>
  </si>
  <si>
    <t xml:space="preserve">5.60(1039) </t>
  </si>
  <si>
    <t xml:space="preserve">4.44 (630) </t>
  </si>
  <si>
    <t xml:space="preserve">3.08(838) </t>
  </si>
  <si>
    <t xml:space="preserve">2.89(619) </t>
  </si>
  <si>
    <t xml:space="preserve">2.60(747) </t>
  </si>
  <si>
    <t>3.03（1022）</t>
  </si>
  <si>
    <r>
      <rPr>
        <sz val="10"/>
        <color rgb="FF000000"/>
        <rFont val="PMingLiU"/>
        <charset val="136"/>
      </rPr>
      <t>表</t>
    </r>
    <r>
      <rPr>
        <b/>
        <sz val="10"/>
        <color rgb="FF000000"/>
        <rFont val="TimesNewRomanPS"/>
        <charset val="134"/>
      </rPr>
      <t xml:space="preserve">4. </t>
    </r>
    <r>
      <rPr>
        <sz val="10"/>
        <color rgb="FF000000"/>
        <rFont val="PMingLiU"/>
        <charset val="136"/>
      </rPr>
      <t>你滿唔滿意中央政府而家喺香港落實一國兩制嘅做法呢?你可以俾</t>
    </r>
    <r>
      <rPr>
        <b/>
        <sz val="10"/>
        <color rgb="FF000000"/>
        <rFont val="TimesNewRomanPS"/>
        <charset val="134"/>
      </rPr>
      <t>0</t>
    </r>
    <r>
      <rPr>
        <sz val="10"/>
        <color rgb="FF000000"/>
        <rFont val="PMingLiU"/>
        <charset val="136"/>
      </rPr>
      <t>至</t>
    </r>
    <r>
      <rPr>
        <b/>
        <sz val="10"/>
        <color rgb="FF000000"/>
        <rFont val="TimesNewRomanPS"/>
        <charset val="134"/>
      </rPr>
      <t>10</t>
    </r>
    <r>
      <rPr>
        <sz val="10"/>
        <color rgb="FF000000"/>
        <rFont val="PMingLiU"/>
        <charset val="136"/>
      </rPr>
      <t>分，</t>
    </r>
    <r>
      <rPr>
        <b/>
        <sz val="10"/>
        <color rgb="FF000000"/>
        <rFont val="TimesNewRomanPS"/>
        <charset val="134"/>
      </rPr>
      <t>0</t>
    </r>
    <r>
      <rPr>
        <sz val="10"/>
        <color rgb="FF000000"/>
        <rFont val="PMingLiU"/>
        <charset val="136"/>
      </rPr>
      <t>分代表完全唔滿意，</t>
    </r>
    <r>
      <rPr>
        <b/>
        <sz val="10"/>
        <color rgb="FF000000"/>
        <rFont val="TimesNewRomanPS"/>
        <charset val="134"/>
      </rPr>
      <t>10</t>
    </r>
    <r>
      <rPr>
        <sz val="10"/>
        <color rgb="FF000000"/>
        <rFont val="PMingLiU"/>
        <charset val="136"/>
      </rPr>
      <t>分代表完全滿意，</t>
    </r>
    <r>
      <rPr>
        <b/>
        <sz val="10"/>
        <color rgb="FF000000"/>
        <rFont val="TimesNewRomanPS"/>
        <charset val="134"/>
      </rPr>
      <t>5</t>
    </r>
    <r>
      <rPr>
        <sz val="10"/>
        <color rgb="FF000000"/>
        <rFont val="PMingLiU"/>
        <charset val="136"/>
      </rPr>
      <t>分代表一般。</t>
    </r>
    <r>
      <rPr>
        <b/>
        <sz val="10"/>
        <color rgb="FF000000"/>
        <rFont val="TimesNewRomanPS"/>
        <charset val="134"/>
      </rPr>
      <t>0-10</t>
    </r>
    <r>
      <rPr>
        <sz val="10"/>
        <color rgb="FF000000"/>
        <rFont val="PMingLiU"/>
        <charset val="136"/>
      </rPr>
      <t xml:space="preserve">分，你俾幾多分 </t>
    </r>
  </si>
  <si>
    <t xml:space="preserve">3.65 (837) </t>
  </si>
  <si>
    <t xml:space="preserve">3.61(616) </t>
  </si>
  <si>
    <t xml:space="preserve">3.19 (738) </t>
  </si>
  <si>
    <t>3.55（1011）</t>
  </si>
  <si>
    <r>
      <rPr>
        <sz val="10"/>
        <color rgb="FF000000"/>
        <rFont val="PMingLiU"/>
        <charset val="136"/>
      </rPr>
      <t>表</t>
    </r>
    <r>
      <rPr>
        <b/>
        <sz val="10"/>
        <color rgb="FF000000"/>
        <rFont val="TimesNewRomanPS"/>
        <charset val="134"/>
      </rPr>
      <t xml:space="preserve">5. </t>
    </r>
    <r>
      <rPr>
        <sz val="10"/>
        <color rgb="FF000000"/>
        <rFont val="PMingLiU"/>
        <charset val="136"/>
      </rPr>
      <t xml:space="preserve">你同唔同意，喺香港參與抗議活動，一定要堅持和平非暴力原則呢?係非常同意、頗同意、一般、頗唔同意、定係非常唔同意? </t>
    </r>
  </si>
  <si>
    <t>非常同意（4分）</t>
  </si>
  <si>
    <t xml:space="preserve">  </t>
  </si>
  <si>
    <t>頗同意 （3分）</t>
  </si>
  <si>
    <t>一般 （2分）</t>
  </si>
  <si>
    <t>頗唔同意 （1分）</t>
  </si>
  <si>
    <t>非常唔同意（0分）</t>
  </si>
  <si>
    <r>
      <rPr>
        <sz val="10"/>
        <color rgb="FF000000"/>
        <rFont val="PMingLiU"/>
        <charset val="136"/>
      </rPr>
      <t xml:space="preserve">無意見 </t>
    </r>
    <r>
      <rPr>
        <sz val="10"/>
        <color rgb="FF000000"/>
        <rFont val="TimesNewRomanPSMT"/>
        <charset val="134"/>
      </rPr>
      <t xml:space="preserve">/ </t>
    </r>
    <r>
      <rPr>
        <sz val="10"/>
        <color rgb="FF000000"/>
        <rFont val="MingLiU"/>
        <charset val="136"/>
      </rPr>
      <t xml:space="preserve">拒絕回答 </t>
    </r>
  </si>
  <si>
    <r>
      <rPr>
        <sz val="10"/>
        <color rgb="FF000000"/>
        <rFont val="PMingLiU"/>
        <charset val="136"/>
      </rPr>
      <t xml:space="preserve">表 </t>
    </r>
    <r>
      <rPr>
        <b/>
        <sz val="10"/>
        <color rgb="FF000000"/>
        <rFont val="TimesNewRomanPS"/>
        <charset val="134"/>
      </rPr>
      <t xml:space="preserve">6. </t>
    </r>
    <r>
      <rPr>
        <sz val="10"/>
        <color rgb="FF000000"/>
        <rFont val="PMingLiU"/>
        <charset val="136"/>
      </rPr>
      <t xml:space="preserve">你同唔同意，當大型和平示威都未能令政府回應時，示威者有激烈行動係可以理解嘅呢?係非常同意、頗同意、一般、頗不同意、定係非常不同意 </t>
    </r>
  </si>
  <si>
    <t>非常唔同意</t>
  </si>
  <si>
    <t>CUHK_Q7 「示威者使用過份武力」，你同唔同意呢個講法?係非常同意、頗同意、一般、頗不同意、定係非常唔同意?</t>
  </si>
  <si>
    <t>CUHK_Q8 「警察使用過份武力」，你同唔同意呢個講法?係非常同意、頗同意、一般、頗不同意、定係非常唔同意?</t>
  </si>
  <si>
    <t>CUHK_Q9 近日不同政見人士不時發生衝突，你較為認同示威者以下邊一種做法呢?</t>
  </si>
  <si>
    <t>示威者不應該向他人動武，應交由警方處理</t>
  </si>
  <si>
    <t>示威者可以自衛，但只限於制服對方</t>
  </si>
  <si>
    <t>示威者可以武力還擊對方</t>
  </si>
  <si>
    <t>無意見</t>
  </si>
  <si>
    <t>Total</t>
  </si>
  <si>
    <t>编号</t>
  </si>
  <si>
    <t>平均发博数量/每天</t>
  </si>
  <si>
    <t>阶段性日平均发布量</t>
    <rPh sb="0" eb="1">
      <t>jie duan xing</t>
    </rPh>
    <rPh sb="3" eb="4">
      <t>ri ping jun fa bu liang</t>
    </rPh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</si>
</sst>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DengXian"/>
      <family val="2"/>
      <charset val="134"/>
      <scheme val="minor"/>
    </font>
    <font>
      <sz val="10"/>
      <name val="Arial"/>
    </font>
    <font>
      <b/>
      <sz val="10"/>
      <color rgb="FF000000"/>
      <name val="TimesNewRomanPS"/>
      <charset val="134"/>
    </font>
    <font>
      <sz val="10"/>
      <color rgb="FF000000"/>
      <name val="TimesNewRomanPSMT"/>
      <charset val="134"/>
    </font>
    <font>
      <sz val="10"/>
      <color rgb="FF000000"/>
      <name val="PMingLiU"/>
      <charset val="136"/>
    </font>
    <font>
      <sz val="9"/>
      <color rgb="FF000000"/>
      <name val="TimesNewRomanPSMT"/>
      <charset val="134"/>
    </font>
    <font>
      <sz val="11.7"/>
      <color rgb="FF000000"/>
      <name val="TimesNewRomanPSMT"/>
      <charset val="134"/>
    </font>
    <font>
      <sz val="12.5"/>
      <color rgb="FF000000"/>
      <name val="TimesNewRomanPSMT"/>
      <charset val="134"/>
    </font>
    <font>
      <sz val="10"/>
      <color rgb="FF000000"/>
      <name val="MingLiU"/>
      <charset val="136"/>
    </font>
    <font>
      <sz val="9"/>
      <color rgb="FF000000"/>
      <name val="PMingLiU"/>
      <charset val="136"/>
    </font>
    <font>
      <sz val="7"/>
      <color rgb="FF000000"/>
      <name val="TimesNewRomanPSMT"/>
      <charset val="134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8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vertical="top"/>
    </xf>
    <xf numFmtId="0" fontId="3" fillId="0" borderId="0" xfId="0" applyFont="1" applyAlignment="1"/>
    <xf numFmtId="0" fontId="0" fillId="0" borderId="0" xfId="0" applyFont="1" applyAlignment="1">
      <alignment horizontal="right" vertical="top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0" fillId="0" borderId="0" xfId="0" applyFill="1"/>
    <xf numFmtId="0" fontId="14" fillId="0" borderId="0" xfId="0" applyFont="1" applyAlignment="1">
      <alignment vertical="center"/>
    </xf>
    <xf numFmtId="3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vertical="top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07" zoomScaleNormal="107" zoomScalePageLayoutView="107" workbookViewId="0">
      <selection activeCell="E14" sqref="E14"/>
    </sheetView>
  </sheetViews>
  <sheetFormatPr baseColWidth="10" defaultColWidth="9" defaultRowHeight="16" x14ac:dyDescent="0.2"/>
  <cols>
    <col min="2" max="8" width="23.6640625" customWidth="1"/>
    <col min="9" max="9" width="20.6640625" customWidth="1"/>
  </cols>
  <sheetData>
    <row r="1" spans="1:10" x14ac:dyDescent="0.2">
      <c r="A1" t="s">
        <v>76</v>
      </c>
      <c r="B1" t="s">
        <v>0</v>
      </c>
      <c r="C1" s="12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78</v>
      </c>
    </row>
    <row r="2" spans="1:10" x14ac:dyDescent="0.2">
      <c r="A2">
        <v>1</v>
      </c>
      <c r="B2">
        <v>3.61</v>
      </c>
      <c r="C2" s="12">
        <v>3.48</v>
      </c>
      <c r="D2">
        <v>4.4400000000000004</v>
      </c>
      <c r="E2" s="13">
        <v>3.7217241379999999</v>
      </c>
      <c r="F2">
        <v>3.41</v>
      </c>
      <c r="G2" s="13">
        <v>2.1636363639999998</v>
      </c>
      <c r="H2" s="13">
        <v>2.2237931030000002</v>
      </c>
      <c r="I2" s="13">
        <v>2.6048275859999999</v>
      </c>
      <c r="J2">
        <v>19.899999999999999</v>
      </c>
    </row>
    <row r="3" spans="1:10" x14ac:dyDescent="0.2">
      <c r="A3">
        <v>2</v>
      </c>
      <c r="B3">
        <v>2.77</v>
      </c>
      <c r="C3" s="12">
        <v>2.96</v>
      </c>
      <c r="D3">
        <v>3.08</v>
      </c>
      <c r="E3">
        <v>3.65</v>
      </c>
      <c r="F3">
        <v>3.12</v>
      </c>
      <c r="G3" s="13">
        <v>2.2896969700000001</v>
      </c>
      <c r="H3">
        <v>2.17</v>
      </c>
      <c r="I3">
        <v>2.82</v>
      </c>
      <c r="J3">
        <f>829/52</f>
        <v>15.942307692307692</v>
      </c>
    </row>
    <row r="4" spans="1:10" x14ac:dyDescent="0.2">
      <c r="A4">
        <v>3</v>
      </c>
      <c r="B4">
        <v>2.87</v>
      </c>
      <c r="C4" s="12">
        <v>3.16</v>
      </c>
      <c r="D4">
        <v>2.89</v>
      </c>
      <c r="E4">
        <v>3.61</v>
      </c>
      <c r="F4">
        <v>3.05</v>
      </c>
      <c r="G4">
        <v>2.36</v>
      </c>
      <c r="H4">
        <v>2.14</v>
      </c>
      <c r="I4">
        <v>2.94</v>
      </c>
      <c r="J4">
        <f>539/29</f>
        <v>18.586206896551722</v>
      </c>
    </row>
    <row r="5" spans="1:10" x14ac:dyDescent="0.2">
      <c r="A5">
        <v>4</v>
      </c>
      <c r="B5">
        <v>2.3199999999999998</v>
      </c>
      <c r="C5" s="12">
        <v>2.79</v>
      </c>
      <c r="D5">
        <v>2.6</v>
      </c>
      <c r="E5">
        <v>3.19</v>
      </c>
      <c r="F5">
        <v>2.95</v>
      </c>
      <c r="G5">
        <v>2.44</v>
      </c>
      <c r="H5">
        <v>2.95</v>
      </c>
      <c r="I5">
        <v>2.88</v>
      </c>
      <c r="J5">
        <f>578/33</f>
        <v>17.515151515151516</v>
      </c>
    </row>
    <row r="6" spans="1:10" x14ac:dyDescent="0.2">
      <c r="A6">
        <v>5</v>
      </c>
      <c r="B6">
        <v>2.2799999999999998</v>
      </c>
      <c r="C6" s="12">
        <v>3.1</v>
      </c>
      <c r="D6">
        <v>3.03</v>
      </c>
      <c r="E6">
        <v>3.55</v>
      </c>
      <c r="F6">
        <v>2.8</v>
      </c>
      <c r="G6">
        <v>2.33</v>
      </c>
      <c r="H6">
        <v>1.92</v>
      </c>
      <c r="I6">
        <v>2.74</v>
      </c>
      <c r="J6">
        <f>560/37</f>
        <v>15.135135135135135</v>
      </c>
    </row>
  </sheetData>
  <phoneticPr fontId="11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D1" workbookViewId="0">
      <selection activeCell="C17" sqref="C17"/>
    </sheetView>
  </sheetViews>
  <sheetFormatPr baseColWidth="10" defaultColWidth="9" defaultRowHeight="16" x14ac:dyDescent="0.2"/>
  <sheetData>
    <row r="1" spans="1:5" x14ac:dyDescent="0.2">
      <c r="A1" s="3" t="s">
        <v>70</v>
      </c>
      <c r="B1" s="4"/>
      <c r="C1" s="4"/>
      <c r="D1" s="4"/>
      <c r="E1" s="4"/>
    </row>
    <row r="2" spans="1:5" x14ac:dyDescent="0.2">
      <c r="A2" s="18"/>
      <c r="B2" s="17" t="s">
        <v>14</v>
      </c>
      <c r="C2" s="17"/>
      <c r="D2" s="17" t="s">
        <v>15</v>
      </c>
      <c r="E2" s="17"/>
    </row>
    <row r="3" spans="1:5" x14ac:dyDescent="0.2">
      <c r="A3" s="18"/>
      <c r="B3" s="17"/>
      <c r="C3" s="17"/>
      <c r="D3" s="17"/>
      <c r="E3" s="17"/>
    </row>
    <row r="4" spans="1:5" x14ac:dyDescent="0.2">
      <c r="A4" s="3"/>
      <c r="B4" s="3" t="s">
        <v>16</v>
      </c>
      <c r="C4" s="3" t="s">
        <v>17</v>
      </c>
      <c r="D4" s="3" t="s">
        <v>16</v>
      </c>
      <c r="E4" s="3" t="s">
        <v>17</v>
      </c>
    </row>
    <row r="5" spans="1:5" x14ac:dyDescent="0.2">
      <c r="A5" s="5" t="s">
        <v>71</v>
      </c>
      <c r="B5" s="3">
        <v>194</v>
      </c>
      <c r="C5" s="6">
        <v>25.8</v>
      </c>
      <c r="D5" s="3">
        <v>311</v>
      </c>
      <c r="E5" s="7">
        <v>30.1</v>
      </c>
    </row>
    <row r="6" spans="1:5" x14ac:dyDescent="0.2">
      <c r="A6" s="5" t="s">
        <v>72</v>
      </c>
      <c r="B6" s="6">
        <v>395</v>
      </c>
      <c r="C6" s="6">
        <v>52.6</v>
      </c>
      <c r="D6" s="3">
        <v>547</v>
      </c>
      <c r="E6" s="7">
        <v>53</v>
      </c>
    </row>
    <row r="7" spans="1:5" x14ac:dyDescent="0.2">
      <c r="A7" s="5" t="s">
        <v>73</v>
      </c>
      <c r="B7" s="6">
        <v>136</v>
      </c>
      <c r="C7" s="6">
        <v>18.2</v>
      </c>
      <c r="D7" s="3">
        <f>1032*E7/100</f>
        <v>129</v>
      </c>
      <c r="E7" s="7">
        <v>12.5</v>
      </c>
    </row>
    <row r="8" spans="1:5" x14ac:dyDescent="0.2">
      <c r="A8" s="5" t="s">
        <v>74</v>
      </c>
      <c r="B8" s="6">
        <v>26</v>
      </c>
      <c r="C8" s="6">
        <v>3.5</v>
      </c>
      <c r="D8" s="3">
        <v>45</v>
      </c>
      <c r="E8" s="7">
        <v>4.4000000000000004</v>
      </c>
    </row>
    <row r="9" spans="1:5" x14ac:dyDescent="0.2">
      <c r="A9" s="5" t="s">
        <v>75</v>
      </c>
      <c r="B9" s="6">
        <v>751</v>
      </c>
      <c r="C9" s="6">
        <v>100</v>
      </c>
      <c r="D9" s="3">
        <f>SUM(D5:D8)</f>
        <v>1032</v>
      </c>
      <c r="E9" s="7">
        <v>100</v>
      </c>
    </row>
  </sheetData>
  <mergeCells count="3">
    <mergeCell ref="A2:A3"/>
    <mergeCell ref="B2:C3"/>
    <mergeCell ref="D2:E3"/>
  </mergeCells>
  <phoneticPr fontId="11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zoomScale="78" zoomScaleNormal="78" zoomScalePageLayoutView="78" workbookViewId="0">
      <selection activeCell="G44" sqref="G44"/>
    </sheetView>
  </sheetViews>
  <sheetFormatPr baseColWidth="10" defaultColWidth="9" defaultRowHeight="16" x14ac:dyDescent="0.2"/>
  <cols>
    <col min="1" max="1" width="22.5" style="1" customWidth="1"/>
    <col min="2" max="8" width="23.6640625" customWidth="1"/>
    <col min="9" max="9" width="20.6640625" customWidth="1"/>
    <col min="10" max="10" width="17" customWidth="1"/>
  </cols>
  <sheetData>
    <row r="1" spans="1:11" x14ac:dyDescent="0.2">
      <c r="A1" s="2" t="s">
        <v>8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77</v>
      </c>
    </row>
    <row r="2" spans="1:11" x14ac:dyDescent="0.2">
      <c r="A2" s="2">
        <v>43635</v>
      </c>
      <c r="B2">
        <v>3.61</v>
      </c>
      <c r="C2">
        <v>3.48</v>
      </c>
      <c r="D2">
        <v>4.4400000000000004</v>
      </c>
      <c r="F2">
        <v>3.41</v>
      </c>
      <c r="J2">
        <v>19.899999999999999</v>
      </c>
      <c r="K2">
        <v>0</v>
      </c>
    </row>
    <row r="3" spans="1:11" x14ac:dyDescent="0.2">
      <c r="A3" s="2">
        <v>43687</v>
      </c>
      <c r="B3">
        <v>2.77</v>
      </c>
      <c r="C3">
        <v>2.96</v>
      </c>
      <c r="D3">
        <v>3.08</v>
      </c>
      <c r="E3">
        <v>3.65</v>
      </c>
      <c r="F3">
        <v>3.12</v>
      </c>
      <c r="H3">
        <v>2.17</v>
      </c>
      <c r="I3">
        <v>2.82</v>
      </c>
      <c r="J3">
        <f>829/52</f>
        <v>15.942307692307692</v>
      </c>
      <c r="K3">
        <v>52</v>
      </c>
    </row>
    <row r="4" spans="1:11" x14ac:dyDescent="0.2">
      <c r="A4" s="2">
        <v>43716</v>
      </c>
      <c r="B4">
        <v>2.87</v>
      </c>
      <c r="C4">
        <v>3.16</v>
      </c>
      <c r="D4">
        <v>2.89</v>
      </c>
      <c r="E4">
        <v>3.61</v>
      </c>
      <c r="F4">
        <v>3.05</v>
      </c>
      <c r="G4">
        <v>2.36</v>
      </c>
      <c r="H4">
        <v>2.14</v>
      </c>
      <c r="I4">
        <v>2.94</v>
      </c>
      <c r="J4">
        <f>539/29</f>
        <v>18.586206896551722</v>
      </c>
      <c r="K4">
        <v>81</v>
      </c>
    </row>
    <row r="5" spans="1:11" x14ac:dyDescent="0.2">
      <c r="A5" s="2">
        <v>43749</v>
      </c>
      <c r="B5">
        <v>2.3199999999999998</v>
      </c>
      <c r="C5">
        <v>2.79</v>
      </c>
      <c r="D5">
        <v>2.6</v>
      </c>
      <c r="E5">
        <v>3.19</v>
      </c>
      <c r="F5">
        <v>2.95</v>
      </c>
      <c r="G5">
        <v>2.44</v>
      </c>
      <c r="H5">
        <v>2.95</v>
      </c>
      <c r="I5">
        <v>2.88</v>
      </c>
      <c r="J5">
        <f>578/33</f>
        <v>17.515151515151516</v>
      </c>
      <c r="K5">
        <v>114</v>
      </c>
    </row>
    <row r="6" spans="1:11" x14ac:dyDescent="0.2">
      <c r="A6" s="2">
        <v>43786</v>
      </c>
      <c r="B6">
        <v>2.2799999999999998</v>
      </c>
      <c r="C6">
        <v>3.1</v>
      </c>
      <c r="D6">
        <v>3.03</v>
      </c>
      <c r="E6">
        <v>3.55</v>
      </c>
      <c r="F6">
        <v>2.8</v>
      </c>
      <c r="G6">
        <v>2.33</v>
      </c>
      <c r="H6">
        <v>1.92</v>
      </c>
      <c r="I6">
        <v>2.74</v>
      </c>
      <c r="J6">
        <f>560/37</f>
        <v>15.135135135135135</v>
      </c>
      <c r="K6">
        <f>114+37</f>
        <v>151</v>
      </c>
    </row>
  </sheetData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workbookViewId="0">
      <selection activeCell="B25" sqref="B25"/>
    </sheetView>
  </sheetViews>
  <sheetFormatPr baseColWidth="10" defaultColWidth="9" defaultRowHeight="16" x14ac:dyDescent="0.2"/>
  <cols>
    <col min="1" max="1" width="15.1640625" style="3" customWidth="1"/>
    <col min="2" max="13" width="9" style="3"/>
  </cols>
  <sheetData>
    <row r="1" spans="1:13" x14ac:dyDescent="0.2">
      <c r="A1" s="8" t="s">
        <v>9</v>
      </c>
      <c r="B1" s="8"/>
    </row>
    <row r="2" spans="1:13" ht="14" customHeight="1" x14ac:dyDescent="0.2">
      <c r="B2" s="11" t="s">
        <v>10</v>
      </c>
      <c r="C2" s="11"/>
      <c r="D2" s="11" t="s">
        <v>11</v>
      </c>
      <c r="E2" s="11"/>
      <c r="F2" s="11" t="s">
        <v>12</v>
      </c>
      <c r="G2" s="11"/>
      <c r="H2" s="11" t="s">
        <v>13</v>
      </c>
      <c r="I2" s="11"/>
      <c r="J2" s="11" t="s">
        <v>14</v>
      </c>
      <c r="K2" s="11"/>
      <c r="L2" s="11" t="s">
        <v>15</v>
      </c>
      <c r="M2" s="11"/>
    </row>
    <row r="3" spans="1:13" x14ac:dyDescent="0.2">
      <c r="B3" s="3" t="s">
        <v>16</v>
      </c>
      <c r="C3" s="3" t="s">
        <v>17</v>
      </c>
      <c r="D3" s="3" t="s">
        <v>16</v>
      </c>
      <c r="E3" s="3" t="s">
        <v>17</v>
      </c>
      <c r="F3" s="3" t="s">
        <v>16</v>
      </c>
      <c r="G3" s="3" t="s">
        <v>17</v>
      </c>
      <c r="H3" s="3" t="s">
        <v>16</v>
      </c>
      <c r="I3" s="3" t="s">
        <v>17</v>
      </c>
      <c r="J3" s="3" t="s">
        <v>16</v>
      </c>
      <c r="K3" s="3" t="s">
        <v>17</v>
      </c>
      <c r="L3" s="3" t="s">
        <v>16</v>
      </c>
      <c r="M3" s="3" t="s">
        <v>17</v>
      </c>
    </row>
    <row r="4" spans="1:13" x14ac:dyDescent="0.2">
      <c r="A4" s="6" t="s">
        <v>18</v>
      </c>
      <c r="B4" s="3">
        <v>223</v>
      </c>
      <c r="C4" s="3">
        <v>21.3</v>
      </c>
      <c r="D4" s="3">
        <v>168</v>
      </c>
      <c r="E4" s="3">
        <v>26.4</v>
      </c>
      <c r="F4" s="3">
        <v>366</v>
      </c>
      <c r="G4" s="3">
        <v>43.5</v>
      </c>
      <c r="H4" s="3">
        <v>260</v>
      </c>
      <c r="I4" s="3">
        <v>41.7</v>
      </c>
      <c r="J4" s="3">
        <v>371</v>
      </c>
      <c r="K4" s="6">
        <v>49.3</v>
      </c>
      <c r="L4" s="3">
        <v>467</v>
      </c>
      <c r="M4" s="7">
        <v>45.3</v>
      </c>
    </row>
    <row r="5" spans="1:13" x14ac:dyDescent="0.2">
      <c r="A5" s="6" t="s">
        <v>19</v>
      </c>
      <c r="B5" s="3">
        <v>41</v>
      </c>
      <c r="C5" s="6">
        <v>3.9</v>
      </c>
      <c r="D5" s="3">
        <v>43</v>
      </c>
      <c r="E5" s="6">
        <v>6.8</v>
      </c>
      <c r="F5" s="3">
        <v>45</v>
      </c>
      <c r="G5" s="6">
        <v>5.3</v>
      </c>
      <c r="H5" s="6">
        <v>36</v>
      </c>
      <c r="I5" s="6">
        <v>5.8</v>
      </c>
      <c r="J5" s="6">
        <v>48</v>
      </c>
      <c r="K5" s="6">
        <v>6.3</v>
      </c>
      <c r="L5" s="3">
        <v>70</v>
      </c>
      <c r="M5" s="7">
        <v>6.7</v>
      </c>
    </row>
    <row r="6" spans="1:13" x14ac:dyDescent="0.2">
      <c r="A6" s="6" t="s">
        <v>20</v>
      </c>
      <c r="B6" s="3">
        <v>63</v>
      </c>
      <c r="C6" s="6">
        <v>6</v>
      </c>
      <c r="D6" s="3">
        <v>47</v>
      </c>
      <c r="E6" s="6">
        <v>7.5</v>
      </c>
      <c r="F6" s="3">
        <v>73</v>
      </c>
      <c r="G6" s="6">
        <v>8.6999999999999993</v>
      </c>
      <c r="H6" s="6">
        <v>54</v>
      </c>
      <c r="I6" s="6">
        <v>8.6</v>
      </c>
      <c r="J6" s="6">
        <v>54</v>
      </c>
      <c r="K6" s="6">
        <v>7.2</v>
      </c>
      <c r="L6" s="3">
        <v>59</v>
      </c>
      <c r="M6" s="7">
        <v>5.7</v>
      </c>
    </row>
    <row r="7" spans="1:13" x14ac:dyDescent="0.2">
      <c r="A7" s="6" t="s">
        <v>21</v>
      </c>
      <c r="B7" s="3">
        <v>86</v>
      </c>
      <c r="C7" s="6">
        <v>8.3000000000000007</v>
      </c>
      <c r="D7" s="3">
        <v>64</v>
      </c>
      <c r="E7" s="6">
        <v>10.1</v>
      </c>
      <c r="F7" s="3">
        <v>50</v>
      </c>
      <c r="G7" s="6">
        <v>5.9</v>
      </c>
      <c r="H7" s="6">
        <v>49</v>
      </c>
      <c r="I7" s="6">
        <v>7.8</v>
      </c>
      <c r="J7" s="6">
        <v>51</v>
      </c>
      <c r="K7" s="6">
        <v>6.8</v>
      </c>
      <c r="L7" s="3">
        <v>41</v>
      </c>
      <c r="M7" s="7">
        <v>4</v>
      </c>
    </row>
    <row r="8" spans="1:13" x14ac:dyDescent="0.2">
      <c r="A8" s="6" t="s">
        <v>22</v>
      </c>
      <c r="B8" s="3">
        <v>64</v>
      </c>
      <c r="C8" s="6">
        <v>6.1</v>
      </c>
      <c r="D8" s="3">
        <v>35</v>
      </c>
      <c r="E8" s="6">
        <v>5.5</v>
      </c>
      <c r="F8" s="3">
        <v>26</v>
      </c>
      <c r="G8" s="6">
        <v>3.1</v>
      </c>
      <c r="H8" s="6">
        <v>31</v>
      </c>
      <c r="I8" s="6">
        <v>4.9000000000000004</v>
      </c>
      <c r="J8" s="6">
        <v>19</v>
      </c>
      <c r="K8" s="6">
        <v>2.5</v>
      </c>
      <c r="L8" s="3">
        <v>33</v>
      </c>
      <c r="M8" s="7">
        <v>3.2</v>
      </c>
    </row>
    <row r="9" spans="1:13" x14ac:dyDescent="0.2">
      <c r="A9" s="6" t="s">
        <v>23</v>
      </c>
      <c r="B9" s="3">
        <v>251</v>
      </c>
      <c r="C9" s="6">
        <v>23.9</v>
      </c>
      <c r="D9" s="3">
        <v>135</v>
      </c>
      <c r="E9" s="6">
        <v>21.2</v>
      </c>
      <c r="F9" s="3">
        <v>121</v>
      </c>
      <c r="G9" s="6">
        <v>14.4</v>
      </c>
      <c r="H9" s="6">
        <v>63</v>
      </c>
      <c r="I9" s="6">
        <v>10.1</v>
      </c>
      <c r="J9" s="6">
        <v>109</v>
      </c>
      <c r="K9" s="6">
        <v>14.5</v>
      </c>
      <c r="L9" s="3">
        <v>163</v>
      </c>
      <c r="M9" s="7">
        <v>15.8</v>
      </c>
    </row>
    <row r="10" spans="1:13" x14ac:dyDescent="0.2">
      <c r="A10" s="6" t="s">
        <v>24</v>
      </c>
      <c r="B10" s="3">
        <v>82</v>
      </c>
      <c r="C10" s="6">
        <v>7.8</v>
      </c>
      <c r="D10" s="3">
        <v>28</v>
      </c>
      <c r="E10" s="6">
        <v>4.4000000000000004</v>
      </c>
      <c r="F10" s="3">
        <v>25</v>
      </c>
      <c r="G10" s="6">
        <v>3</v>
      </c>
      <c r="H10" s="6">
        <v>26</v>
      </c>
      <c r="I10" s="6">
        <v>4.2</v>
      </c>
      <c r="J10" s="6">
        <v>18</v>
      </c>
      <c r="K10" s="6">
        <v>2.2999999999999998</v>
      </c>
      <c r="L10" s="3">
        <v>37</v>
      </c>
      <c r="M10" s="7">
        <v>3.6</v>
      </c>
    </row>
    <row r="11" spans="1:13" x14ac:dyDescent="0.2">
      <c r="A11" s="6" t="s">
        <v>25</v>
      </c>
      <c r="B11" s="3">
        <v>73</v>
      </c>
      <c r="C11" s="6">
        <v>7</v>
      </c>
      <c r="D11" s="3">
        <v>15</v>
      </c>
      <c r="E11" s="6">
        <v>2.2999999999999998</v>
      </c>
      <c r="F11" s="3">
        <v>38</v>
      </c>
      <c r="G11" s="6">
        <v>4.5</v>
      </c>
      <c r="H11" s="6">
        <v>30</v>
      </c>
      <c r="I11" s="6">
        <v>4.7</v>
      </c>
      <c r="J11" s="6">
        <v>15</v>
      </c>
      <c r="K11" s="6">
        <v>2</v>
      </c>
      <c r="L11" s="3">
        <v>38</v>
      </c>
      <c r="M11" s="7">
        <v>3.7</v>
      </c>
    </row>
    <row r="12" spans="1:13" x14ac:dyDescent="0.2">
      <c r="A12" s="6" t="s">
        <v>26</v>
      </c>
      <c r="B12" s="3">
        <v>74</v>
      </c>
      <c r="C12" s="6">
        <v>7.1</v>
      </c>
      <c r="D12" s="3">
        <v>43</v>
      </c>
      <c r="E12" s="6">
        <v>6.8</v>
      </c>
      <c r="F12" s="3">
        <v>44</v>
      </c>
      <c r="G12" s="6">
        <v>5.2</v>
      </c>
      <c r="H12" s="6">
        <v>29</v>
      </c>
      <c r="I12" s="6">
        <v>4.5999999999999996</v>
      </c>
      <c r="J12" s="6">
        <v>34</v>
      </c>
      <c r="K12" s="6">
        <v>4.5</v>
      </c>
      <c r="L12" s="3">
        <v>47</v>
      </c>
      <c r="M12" s="7">
        <v>4.5999999999999996</v>
      </c>
    </row>
    <row r="13" spans="1:13" x14ac:dyDescent="0.2">
      <c r="A13" s="6" t="s">
        <v>27</v>
      </c>
      <c r="B13" s="3">
        <v>17</v>
      </c>
      <c r="C13" s="6">
        <v>1.6</v>
      </c>
      <c r="D13" s="3">
        <v>10</v>
      </c>
      <c r="E13" s="6">
        <v>1.6</v>
      </c>
      <c r="F13" s="3">
        <v>5</v>
      </c>
      <c r="G13" s="6">
        <v>0.6</v>
      </c>
      <c r="H13" s="6">
        <v>3</v>
      </c>
      <c r="I13" s="6">
        <v>0.5</v>
      </c>
      <c r="J13" s="6">
        <v>4</v>
      </c>
      <c r="K13" s="6">
        <v>0.5</v>
      </c>
      <c r="L13" s="3">
        <v>25</v>
      </c>
      <c r="M13" s="7">
        <v>2.4</v>
      </c>
    </row>
    <row r="14" spans="1:13" x14ac:dyDescent="0.2">
      <c r="A14" s="6" t="s">
        <v>28</v>
      </c>
      <c r="B14" s="3">
        <v>64</v>
      </c>
      <c r="C14" s="6">
        <v>6.1</v>
      </c>
      <c r="D14" s="3">
        <v>43</v>
      </c>
      <c r="E14" s="6">
        <v>6.8</v>
      </c>
      <c r="F14" s="3">
        <v>46</v>
      </c>
      <c r="G14" s="6">
        <v>5.4</v>
      </c>
      <c r="H14" s="6">
        <v>44</v>
      </c>
      <c r="I14" s="6">
        <v>7</v>
      </c>
      <c r="J14" s="6">
        <v>29</v>
      </c>
      <c r="K14" s="6">
        <v>3.9</v>
      </c>
      <c r="L14" s="3">
        <v>43</v>
      </c>
      <c r="M14" s="7">
        <v>4.2</v>
      </c>
    </row>
    <row r="15" spans="1:13" x14ac:dyDescent="0.2">
      <c r="A15" s="8" t="s">
        <v>29</v>
      </c>
      <c r="B15" s="3">
        <v>10</v>
      </c>
      <c r="C15" s="6">
        <v>0.9</v>
      </c>
      <c r="D15" s="3">
        <v>4</v>
      </c>
      <c r="E15" s="6">
        <v>0.7</v>
      </c>
      <c r="F15" s="3">
        <v>3</v>
      </c>
      <c r="G15" s="6">
        <v>0.4</v>
      </c>
      <c r="H15" s="6">
        <v>0</v>
      </c>
      <c r="I15" s="6">
        <v>0</v>
      </c>
      <c r="J15" s="6">
        <v>0</v>
      </c>
      <c r="K15" s="6">
        <v>0</v>
      </c>
      <c r="L15" s="3">
        <v>9</v>
      </c>
      <c r="M15" s="7">
        <v>0.9</v>
      </c>
    </row>
    <row r="16" spans="1:13" x14ac:dyDescent="0.2">
      <c r="A16" s="8" t="s">
        <v>30</v>
      </c>
      <c r="B16" s="3">
        <v>1048</v>
      </c>
      <c r="C16" s="6">
        <v>100</v>
      </c>
      <c r="D16" s="3">
        <v>635</v>
      </c>
      <c r="E16" s="6">
        <v>100</v>
      </c>
      <c r="F16" s="3">
        <v>842</v>
      </c>
      <c r="G16" s="6">
        <v>100</v>
      </c>
      <c r="H16" s="6">
        <v>623</v>
      </c>
      <c r="I16" s="6">
        <v>100</v>
      </c>
      <c r="J16" s="3">
        <v>751</v>
      </c>
      <c r="K16" s="6">
        <v>100</v>
      </c>
      <c r="L16" s="3">
        <f>SUM(L4:L15)</f>
        <v>1032</v>
      </c>
      <c r="M16" s="7">
        <v>100</v>
      </c>
    </row>
    <row r="17" spans="1:13" x14ac:dyDescent="0.2">
      <c r="A17" s="8" t="s">
        <v>31</v>
      </c>
      <c r="B17" s="16" t="s">
        <v>32</v>
      </c>
      <c r="C17" s="16"/>
      <c r="D17" s="16" t="s">
        <v>33</v>
      </c>
      <c r="E17" s="16"/>
      <c r="F17" s="16" t="s">
        <v>34</v>
      </c>
      <c r="G17" s="16"/>
      <c r="H17" s="16" t="s">
        <v>35</v>
      </c>
      <c r="I17" s="16"/>
      <c r="J17" s="16" t="s">
        <v>36</v>
      </c>
      <c r="K17" s="16"/>
      <c r="L17" s="14" t="s">
        <v>37</v>
      </c>
      <c r="M17" s="15"/>
    </row>
    <row r="18" spans="1:13" x14ac:dyDescent="0.2">
      <c r="A18" s="9" t="s">
        <v>38</v>
      </c>
    </row>
    <row r="21" spans="1:13" x14ac:dyDescent="0.2">
      <c r="A21" s="8"/>
      <c r="B21" s="8"/>
    </row>
    <row r="22" spans="1:13" x14ac:dyDescent="0.2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x14ac:dyDescent="0.2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5" spans="1:13" x14ac:dyDescent="0.2">
      <c r="A25" s="6"/>
      <c r="K25" s="6"/>
      <c r="M25" s="7"/>
    </row>
    <row r="26" spans="1:13" x14ac:dyDescent="0.2">
      <c r="A26" s="6"/>
      <c r="C26" s="6"/>
      <c r="E26" s="6"/>
      <c r="G26" s="6"/>
      <c r="H26" s="6"/>
      <c r="I26" s="6"/>
      <c r="J26" s="6"/>
      <c r="K26" s="6"/>
      <c r="M26" s="7"/>
    </row>
    <row r="27" spans="1:13" x14ac:dyDescent="0.2">
      <c r="A27" s="6"/>
      <c r="C27" s="6"/>
      <c r="E27" s="6"/>
      <c r="G27" s="6"/>
      <c r="H27" s="6"/>
      <c r="I27" s="6"/>
      <c r="J27" s="6"/>
      <c r="K27" s="6"/>
      <c r="M27" s="7"/>
    </row>
    <row r="28" spans="1:13" x14ac:dyDescent="0.2">
      <c r="A28" s="6"/>
      <c r="C28" s="6"/>
      <c r="E28" s="6"/>
      <c r="G28" s="6"/>
      <c r="H28" s="6"/>
      <c r="I28" s="6"/>
      <c r="J28" s="6"/>
      <c r="K28" s="6"/>
      <c r="M28" s="7"/>
    </row>
    <row r="29" spans="1:13" x14ac:dyDescent="0.2">
      <c r="A29" s="6"/>
      <c r="C29" s="6"/>
      <c r="E29" s="6"/>
      <c r="G29" s="6"/>
      <c r="H29" s="6"/>
      <c r="I29" s="6"/>
      <c r="J29" s="6"/>
      <c r="K29" s="6"/>
      <c r="M29" s="7"/>
    </row>
    <row r="30" spans="1:13" x14ac:dyDescent="0.2">
      <c r="A30" s="6"/>
      <c r="C30" s="6"/>
      <c r="E30" s="6"/>
      <c r="G30" s="6"/>
      <c r="H30" s="6"/>
      <c r="I30" s="6"/>
      <c r="J30" s="6"/>
      <c r="K30" s="6"/>
      <c r="M30" s="7"/>
    </row>
    <row r="31" spans="1:13" x14ac:dyDescent="0.2">
      <c r="A31" s="6"/>
      <c r="C31" s="6"/>
      <c r="E31" s="6"/>
      <c r="G31" s="6"/>
      <c r="H31" s="6"/>
      <c r="I31" s="6"/>
      <c r="J31" s="6"/>
      <c r="K31" s="6"/>
      <c r="M31" s="7"/>
    </row>
    <row r="32" spans="1:13" x14ac:dyDescent="0.2">
      <c r="A32" s="6"/>
      <c r="C32" s="6"/>
      <c r="E32" s="6"/>
      <c r="G32" s="6"/>
      <c r="H32" s="6"/>
      <c r="I32" s="6"/>
      <c r="J32" s="6"/>
      <c r="K32" s="6"/>
      <c r="M32" s="7"/>
    </row>
    <row r="33" spans="1:13" x14ac:dyDescent="0.2">
      <c r="A33" s="6"/>
      <c r="C33" s="6"/>
      <c r="E33" s="6"/>
      <c r="G33" s="6"/>
      <c r="H33" s="6"/>
      <c r="I33" s="6"/>
      <c r="J33" s="6"/>
      <c r="K33" s="6"/>
      <c r="M33" s="7"/>
    </row>
    <row r="34" spans="1:13" x14ac:dyDescent="0.2">
      <c r="A34" s="6"/>
      <c r="C34" s="6"/>
      <c r="E34" s="6"/>
      <c r="G34" s="6"/>
      <c r="H34" s="6"/>
      <c r="I34" s="6"/>
      <c r="J34" s="6"/>
      <c r="K34" s="6"/>
      <c r="M34" s="7"/>
    </row>
    <row r="35" spans="1:13" x14ac:dyDescent="0.2">
      <c r="A35" s="6"/>
      <c r="C35" s="6"/>
      <c r="E35" s="6"/>
      <c r="G35" s="6"/>
      <c r="H35" s="6"/>
      <c r="I35" s="6"/>
      <c r="J35" s="6"/>
      <c r="K35" s="6"/>
      <c r="M35" s="7"/>
    </row>
    <row r="36" spans="1:13" x14ac:dyDescent="0.2">
      <c r="A36" s="8"/>
      <c r="C36" s="6"/>
      <c r="E36" s="6"/>
      <c r="G36" s="6"/>
      <c r="H36" s="6"/>
      <c r="I36" s="6"/>
      <c r="J36" s="6"/>
      <c r="K36" s="6"/>
      <c r="M36" s="7"/>
    </row>
    <row r="37" spans="1:13" x14ac:dyDescent="0.2">
      <c r="A37" s="8"/>
      <c r="C37" s="6"/>
      <c r="E37" s="6"/>
      <c r="G37" s="6"/>
      <c r="H37" s="6"/>
      <c r="I37" s="6"/>
      <c r="K37" s="6"/>
      <c r="M37" s="7"/>
    </row>
    <row r="38" spans="1:13" x14ac:dyDescent="0.2">
      <c r="A38" s="8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4"/>
      <c r="M38" s="15"/>
    </row>
    <row r="39" spans="1:13" x14ac:dyDescent="0.2">
      <c r="A39" s="9"/>
    </row>
    <row r="43" spans="1:13" x14ac:dyDescent="0.2">
      <c r="A43" s="8"/>
      <c r="B43" s="8"/>
    </row>
    <row r="44" spans="1:13" x14ac:dyDescent="0.2">
      <c r="A44" s="1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pans="1:13" x14ac:dyDescent="0.2">
      <c r="A45" s="1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7" spans="1:13" x14ac:dyDescent="0.2">
      <c r="A47" s="6"/>
      <c r="K47" s="6"/>
      <c r="M47" s="7"/>
    </row>
    <row r="48" spans="1:13" x14ac:dyDescent="0.2">
      <c r="A48" s="6"/>
      <c r="C48" s="6"/>
      <c r="E48" s="6"/>
      <c r="G48" s="6"/>
      <c r="H48" s="6"/>
      <c r="I48" s="6"/>
      <c r="J48" s="6"/>
      <c r="K48" s="6"/>
      <c r="M48" s="7"/>
    </row>
    <row r="49" spans="1:13" x14ac:dyDescent="0.2">
      <c r="A49" s="6"/>
      <c r="C49" s="6"/>
      <c r="E49" s="6"/>
      <c r="G49" s="6"/>
      <c r="H49" s="6"/>
      <c r="I49" s="6"/>
      <c r="J49" s="6"/>
      <c r="K49" s="6"/>
      <c r="M49" s="7"/>
    </row>
    <row r="50" spans="1:13" x14ac:dyDescent="0.2">
      <c r="A50" s="6"/>
      <c r="C50" s="6"/>
      <c r="E50" s="6"/>
      <c r="G50" s="6"/>
      <c r="H50" s="6"/>
      <c r="I50" s="6"/>
      <c r="J50" s="6"/>
      <c r="K50" s="6"/>
      <c r="M50" s="7"/>
    </row>
    <row r="51" spans="1:13" x14ac:dyDescent="0.2">
      <c r="A51" s="6"/>
      <c r="C51" s="6"/>
      <c r="E51" s="6"/>
      <c r="G51" s="6"/>
      <c r="H51" s="6"/>
      <c r="I51" s="6"/>
      <c r="J51" s="6"/>
      <c r="K51" s="6"/>
      <c r="M51" s="7"/>
    </row>
    <row r="52" spans="1:13" x14ac:dyDescent="0.2">
      <c r="A52" s="6"/>
      <c r="C52" s="6"/>
      <c r="E52" s="6"/>
      <c r="G52" s="6"/>
      <c r="H52" s="6"/>
      <c r="I52" s="6"/>
      <c r="J52" s="6"/>
      <c r="K52" s="6"/>
      <c r="M52" s="7"/>
    </row>
    <row r="53" spans="1:13" x14ac:dyDescent="0.2">
      <c r="A53" s="6"/>
      <c r="C53" s="6"/>
      <c r="E53" s="6"/>
      <c r="G53" s="6"/>
      <c r="H53" s="6"/>
      <c r="I53" s="6"/>
      <c r="J53" s="6"/>
      <c r="K53" s="6"/>
      <c r="M53" s="7"/>
    </row>
    <row r="54" spans="1:13" x14ac:dyDescent="0.2">
      <c r="A54" s="6"/>
      <c r="C54" s="6"/>
      <c r="E54" s="6"/>
      <c r="G54" s="6"/>
      <c r="H54" s="6"/>
      <c r="I54" s="6"/>
      <c r="J54" s="6"/>
      <c r="K54" s="6"/>
      <c r="M54" s="7"/>
    </row>
    <row r="55" spans="1:13" x14ac:dyDescent="0.2">
      <c r="A55" s="6"/>
      <c r="C55" s="6"/>
      <c r="E55" s="6"/>
      <c r="G55" s="6"/>
      <c r="H55" s="6"/>
      <c r="I55" s="6"/>
      <c r="J55" s="6"/>
      <c r="K55" s="6"/>
      <c r="M55" s="7"/>
    </row>
    <row r="56" spans="1:13" x14ac:dyDescent="0.2">
      <c r="A56" s="6"/>
      <c r="C56" s="6"/>
      <c r="E56" s="6"/>
      <c r="G56" s="6"/>
      <c r="H56" s="6"/>
      <c r="I56" s="6"/>
      <c r="J56" s="6"/>
      <c r="K56" s="6"/>
      <c r="M56" s="7"/>
    </row>
    <row r="57" spans="1:13" x14ac:dyDescent="0.2">
      <c r="A57" s="6"/>
      <c r="C57" s="6"/>
      <c r="E57" s="6"/>
      <c r="G57" s="6"/>
      <c r="H57" s="6"/>
      <c r="I57" s="6"/>
      <c r="J57" s="6"/>
      <c r="K57" s="6"/>
      <c r="M57" s="7"/>
    </row>
    <row r="58" spans="1:13" x14ac:dyDescent="0.2">
      <c r="A58" s="8"/>
      <c r="C58" s="6"/>
      <c r="E58" s="6"/>
      <c r="G58" s="6"/>
      <c r="H58" s="6"/>
      <c r="I58" s="6"/>
      <c r="J58" s="6"/>
      <c r="K58" s="6"/>
      <c r="M58" s="7"/>
    </row>
    <row r="59" spans="1:13" x14ac:dyDescent="0.2">
      <c r="A59" s="8"/>
      <c r="C59" s="6"/>
      <c r="E59" s="6"/>
      <c r="G59" s="6"/>
      <c r="H59" s="6"/>
      <c r="I59" s="6"/>
      <c r="K59" s="6"/>
      <c r="M59" s="7"/>
    </row>
    <row r="60" spans="1:13" x14ac:dyDescent="0.2">
      <c r="A60" s="8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4"/>
      <c r="M60" s="15"/>
    </row>
    <row r="61" spans="1:13" x14ac:dyDescent="0.2">
      <c r="A61" s="9"/>
    </row>
    <row r="95" spans="1:13" x14ac:dyDescent="0.2">
      <c r="A95" s="8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4"/>
      <c r="M95" s="15"/>
    </row>
    <row r="96" spans="1:13" x14ac:dyDescent="0.2">
      <c r="A96" s="9"/>
    </row>
    <row r="136" spans="6:13" x14ac:dyDescent="0.2">
      <c r="F136" s="4"/>
      <c r="G136" s="4"/>
      <c r="H136" s="4"/>
      <c r="I136" s="4"/>
      <c r="J136" s="4"/>
      <c r="K136" s="4"/>
      <c r="L136" s="4"/>
      <c r="M136" s="4"/>
    </row>
    <row r="145" spans="1:5" x14ac:dyDescent="0.2">
      <c r="A145" s="8"/>
      <c r="B145" s="6"/>
      <c r="C145" s="6"/>
      <c r="E145" s="7"/>
    </row>
    <row r="146" spans="1:5" x14ac:dyDescent="0.2">
      <c r="A146" s="8"/>
      <c r="C146" s="6"/>
      <c r="E146" s="7"/>
    </row>
  </sheetData>
  <mergeCells count="38">
    <mergeCell ref="H44:I45"/>
    <mergeCell ref="J44:K45"/>
    <mergeCell ref="L44:M45"/>
    <mergeCell ref="A22:A23"/>
    <mergeCell ref="A44:A45"/>
    <mergeCell ref="B22:C23"/>
    <mergeCell ref="D22:E23"/>
    <mergeCell ref="F22:G23"/>
    <mergeCell ref="B44:C45"/>
    <mergeCell ref="D44:E45"/>
    <mergeCell ref="F44:G45"/>
    <mergeCell ref="L60:M60"/>
    <mergeCell ref="B95:C95"/>
    <mergeCell ref="D95:E95"/>
    <mergeCell ref="F95:G95"/>
    <mergeCell ref="H95:I95"/>
    <mergeCell ref="J95:K95"/>
    <mergeCell ref="L95:M95"/>
    <mergeCell ref="B60:C60"/>
    <mergeCell ref="D60:E60"/>
    <mergeCell ref="F60:G60"/>
    <mergeCell ref="H60:I60"/>
    <mergeCell ref="J60:K60"/>
    <mergeCell ref="L17:M17"/>
    <mergeCell ref="B38:C38"/>
    <mergeCell ref="D38:E38"/>
    <mergeCell ref="F38:G38"/>
    <mergeCell ref="H38:I38"/>
    <mergeCell ref="J38:K38"/>
    <mergeCell ref="L38:M38"/>
    <mergeCell ref="H22:I23"/>
    <mergeCell ref="J22:K23"/>
    <mergeCell ref="L22:M23"/>
    <mergeCell ref="B17:C17"/>
    <mergeCell ref="D17:E17"/>
    <mergeCell ref="F17:G17"/>
    <mergeCell ref="H17:I17"/>
    <mergeCell ref="J17:K17"/>
  </mergeCells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sqref="A1:M19"/>
    </sheetView>
  </sheetViews>
  <sheetFormatPr baseColWidth="10" defaultColWidth="9" defaultRowHeight="16" x14ac:dyDescent="0.2"/>
  <sheetData>
    <row r="1" spans="1:13" x14ac:dyDescent="0.2">
      <c r="A1" s="8" t="s">
        <v>39</v>
      </c>
      <c r="B1" s="8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18"/>
      <c r="B2" s="17" t="s">
        <v>10</v>
      </c>
      <c r="C2" s="17"/>
      <c r="D2" s="17" t="s">
        <v>11</v>
      </c>
      <c r="E2" s="17"/>
      <c r="F2" s="17" t="s">
        <v>12</v>
      </c>
      <c r="G2" s="17"/>
      <c r="H2" s="17" t="s">
        <v>13</v>
      </c>
      <c r="I2" s="17"/>
      <c r="J2" s="17" t="s">
        <v>14</v>
      </c>
      <c r="K2" s="17"/>
      <c r="L2" s="17" t="s">
        <v>15</v>
      </c>
      <c r="M2" s="17"/>
    </row>
    <row r="3" spans="1:13" x14ac:dyDescent="0.2">
      <c r="A3" s="18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">
      <c r="A4" s="3"/>
      <c r="B4" s="3" t="s">
        <v>16</v>
      </c>
      <c r="C4" s="3" t="s">
        <v>17</v>
      </c>
      <c r="D4" s="3" t="s">
        <v>16</v>
      </c>
      <c r="E4" s="3" t="s">
        <v>17</v>
      </c>
      <c r="F4" s="3" t="s">
        <v>16</v>
      </c>
      <c r="G4" s="3" t="s">
        <v>17</v>
      </c>
      <c r="H4" s="3" t="s">
        <v>16</v>
      </c>
      <c r="I4" s="3" t="s">
        <v>17</v>
      </c>
      <c r="J4" s="3" t="s">
        <v>16</v>
      </c>
      <c r="K4" s="3" t="s">
        <v>17</v>
      </c>
      <c r="L4" s="3" t="s">
        <v>16</v>
      </c>
      <c r="M4" s="3" t="s">
        <v>17</v>
      </c>
    </row>
    <row r="5" spans="1:13" x14ac:dyDescent="0.2">
      <c r="A5" s="6" t="s">
        <v>18</v>
      </c>
      <c r="B5" s="3">
        <v>263</v>
      </c>
      <c r="C5" s="3">
        <v>25.1</v>
      </c>
      <c r="D5" s="3">
        <v>202</v>
      </c>
      <c r="E5" s="3">
        <v>31.7</v>
      </c>
      <c r="F5" s="3">
        <v>339</v>
      </c>
      <c r="G5" s="3">
        <v>40.299999999999997</v>
      </c>
      <c r="H5" s="3">
        <v>250</v>
      </c>
      <c r="I5" s="3">
        <v>40.1</v>
      </c>
      <c r="J5" s="3">
        <v>336</v>
      </c>
      <c r="K5" s="6">
        <v>44.7</v>
      </c>
      <c r="L5" s="3">
        <v>465</v>
      </c>
      <c r="M5" s="7">
        <v>45</v>
      </c>
    </row>
    <row r="6" spans="1:13" x14ac:dyDescent="0.2">
      <c r="A6" s="6" t="s">
        <v>19</v>
      </c>
      <c r="B6" s="3">
        <v>40</v>
      </c>
      <c r="C6" s="6">
        <v>3.8</v>
      </c>
      <c r="D6" s="3">
        <v>37</v>
      </c>
      <c r="E6" s="6">
        <v>5.9</v>
      </c>
      <c r="F6" s="3">
        <v>50</v>
      </c>
      <c r="G6" s="6">
        <v>6</v>
      </c>
      <c r="H6" s="6">
        <v>33</v>
      </c>
      <c r="I6" s="6">
        <v>5.3</v>
      </c>
      <c r="J6" s="6">
        <v>40</v>
      </c>
      <c r="K6" s="6">
        <v>5.3</v>
      </c>
      <c r="L6" s="3">
        <v>51</v>
      </c>
      <c r="M6" s="7">
        <v>5</v>
      </c>
    </row>
    <row r="7" spans="1:13" x14ac:dyDescent="0.2">
      <c r="A7" s="6" t="s">
        <v>20</v>
      </c>
      <c r="B7" s="3">
        <v>63</v>
      </c>
      <c r="C7" s="6">
        <v>6.1</v>
      </c>
      <c r="D7" s="3">
        <v>50</v>
      </c>
      <c r="E7" s="6">
        <v>7.9</v>
      </c>
      <c r="F7" s="3">
        <v>66</v>
      </c>
      <c r="G7" s="6">
        <v>7.9</v>
      </c>
      <c r="H7" s="6">
        <v>39</v>
      </c>
      <c r="I7" s="6">
        <v>6.3</v>
      </c>
      <c r="J7" s="6">
        <v>57</v>
      </c>
      <c r="K7" s="6">
        <v>7.6</v>
      </c>
      <c r="L7" s="3">
        <v>45</v>
      </c>
      <c r="M7" s="7">
        <v>4.4000000000000004</v>
      </c>
    </row>
    <row r="8" spans="1:13" x14ac:dyDescent="0.2">
      <c r="A8" s="6" t="s">
        <v>21</v>
      </c>
      <c r="B8" s="3">
        <v>86</v>
      </c>
      <c r="C8" s="6">
        <v>8.1999999999999993</v>
      </c>
      <c r="D8" s="3">
        <v>59</v>
      </c>
      <c r="E8" s="6">
        <v>9.3000000000000007</v>
      </c>
      <c r="F8" s="3">
        <v>56</v>
      </c>
      <c r="G8" s="6">
        <v>6.6</v>
      </c>
      <c r="H8" s="6">
        <v>55</v>
      </c>
      <c r="I8" s="6">
        <v>8.8000000000000007</v>
      </c>
      <c r="J8" s="6">
        <v>47</v>
      </c>
      <c r="K8" s="6">
        <v>6.2</v>
      </c>
      <c r="L8" s="3">
        <v>47</v>
      </c>
      <c r="M8" s="7">
        <v>4.5</v>
      </c>
    </row>
    <row r="9" spans="1:13" x14ac:dyDescent="0.2">
      <c r="A9" s="6" t="s">
        <v>22</v>
      </c>
      <c r="B9" s="3">
        <v>60</v>
      </c>
      <c r="C9" s="6">
        <v>5.7</v>
      </c>
      <c r="D9" s="3">
        <v>31</v>
      </c>
      <c r="E9" s="6">
        <v>5</v>
      </c>
      <c r="F9" s="3">
        <v>31</v>
      </c>
      <c r="G9" s="6">
        <v>3.6</v>
      </c>
      <c r="H9" s="6">
        <v>26</v>
      </c>
      <c r="I9" s="6">
        <v>4.2</v>
      </c>
      <c r="J9" s="6">
        <v>15</v>
      </c>
      <c r="K9" s="6">
        <v>2</v>
      </c>
      <c r="L9" s="3">
        <v>28</v>
      </c>
      <c r="M9" s="7">
        <v>2.7</v>
      </c>
    </row>
    <row r="10" spans="1:13" x14ac:dyDescent="0.2">
      <c r="A10" s="6" t="s">
        <v>23</v>
      </c>
      <c r="B10" s="3">
        <v>210</v>
      </c>
      <c r="C10" s="6">
        <v>20</v>
      </c>
      <c r="D10" s="3">
        <v>87</v>
      </c>
      <c r="E10" s="6">
        <v>13.8</v>
      </c>
      <c r="F10" s="3">
        <v>129</v>
      </c>
      <c r="G10" s="6">
        <v>15.4</v>
      </c>
      <c r="H10" s="6">
        <v>64</v>
      </c>
      <c r="I10" s="6">
        <v>10.3</v>
      </c>
      <c r="J10" s="6">
        <v>112</v>
      </c>
      <c r="K10" s="6">
        <v>14.9</v>
      </c>
      <c r="L10" s="3">
        <v>109</v>
      </c>
      <c r="M10" s="7">
        <v>10.6</v>
      </c>
    </row>
    <row r="11" spans="1:13" x14ac:dyDescent="0.2">
      <c r="A11" s="6" t="s">
        <v>24</v>
      </c>
      <c r="B11" s="3">
        <v>70</v>
      </c>
      <c r="C11" s="6">
        <v>6.7</v>
      </c>
      <c r="D11" s="3">
        <v>34</v>
      </c>
      <c r="E11" s="6">
        <v>5.4</v>
      </c>
      <c r="F11" s="3">
        <v>17</v>
      </c>
      <c r="G11" s="6">
        <v>2</v>
      </c>
      <c r="H11" s="6">
        <v>23</v>
      </c>
      <c r="I11" s="6">
        <v>3.6</v>
      </c>
      <c r="J11" s="6">
        <v>16</v>
      </c>
      <c r="K11" s="6">
        <v>2.1</v>
      </c>
      <c r="L11" s="3">
        <v>40</v>
      </c>
      <c r="M11" s="7">
        <v>3.9</v>
      </c>
    </row>
    <row r="12" spans="1:13" x14ac:dyDescent="0.2">
      <c r="A12" s="6" t="s">
        <v>25</v>
      </c>
      <c r="B12" s="3">
        <v>65</v>
      </c>
      <c r="C12" s="6">
        <v>6.2</v>
      </c>
      <c r="D12" s="3">
        <v>21</v>
      </c>
      <c r="E12" s="6">
        <v>3.4</v>
      </c>
      <c r="F12" s="3">
        <v>26</v>
      </c>
      <c r="G12" s="6">
        <v>3.1</v>
      </c>
      <c r="H12" s="6">
        <v>19</v>
      </c>
      <c r="I12" s="6">
        <v>3</v>
      </c>
      <c r="J12" s="6">
        <v>15</v>
      </c>
      <c r="K12" s="6">
        <v>2</v>
      </c>
      <c r="L12" s="3">
        <v>54</v>
      </c>
      <c r="M12" s="7">
        <v>5.2</v>
      </c>
    </row>
    <row r="13" spans="1:13" x14ac:dyDescent="0.2">
      <c r="A13" s="6" t="s">
        <v>26</v>
      </c>
      <c r="B13" s="3">
        <v>70</v>
      </c>
      <c r="C13" s="6">
        <v>6.7</v>
      </c>
      <c r="D13" s="3">
        <v>29</v>
      </c>
      <c r="E13" s="6">
        <v>4.5999999999999996</v>
      </c>
      <c r="F13" s="3">
        <v>43</v>
      </c>
      <c r="G13" s="6">
        <v>5.2</v>
      </c>
      <c r="H13" s="6">
        <v>43</v>
      </c>
      <c r="I13" s="6">
        <v>6.9</v>
      </c>
      <c r="J13" s="6">
        <v>35</v>
      </c>
      <c r="K13" s="6">
        <v>4.7</v>
      </c>
      <c r="L13" s="3">
        <v>56</v>
      </c>
      <c r="M13" s="7">
        <v>5.4</v>
      </c>
    </row>
    <row r="14" spans="1:13" x14ac:dyDescent="0.2">
      <c r="A14" s="6" t="s">
        <v>27</v>
      </c>
      <c r="B14" s="3">
        <v>18</v>
      </c>
      <c r="C14" s="6">
        <v>1.7</v>
      </c>
      <c r="D14" s="3">
        <v>12</v>
      </c>
      <c r="E14" s="6">
        <v>1.9</v>
      </c>
      <c r="F14" s="3">
        <v>14</v>
      </c>
      <c r="G14" s="6">
        <v>1.6</v>
      </c>
      <c r="H14" s="6">
        <v>7</v>
      </c>
      <c r="I14" s="6">
        <v>1.1000000000000001</v>
      </c>
      <c r="J14" s="6">
        <v>7</v>
      </c>
      <c r="K14" s="6">
        <v>0.9</v>
      </c>
      <c r="L14" s="3">
        <v>29</v>
      </c>
      <c r="M14" s="7">
        <v>2.8</v>
      </c>
    </row>
    <row r="15" spans="1:13" x14ac:dyDescent="0.2">
      <c r="A15" s="6" t="s">
        <v>28</v>
      </c>
      <c r="B15" s="3">
        <v>71</v>
      </c>
      <c r="C15" s="6">
        <v>6.8</v>
      </c>
      <c r="D15" s="3">
        <v>60</v>
      </c>
      <c r="E15" s="6">
        <v>9.4</v>
      </c>
      <c r="F15" s="3">
        <v>59</v>
      </c>
      <c r="G15" s="6">
        <v>7</v>
      </c>
      <c r="H15" s="6">
        <v>58</v>
      </c>
      <c r="I15" s="6">
        <v>9.1999999999999993</v>
      </c>
      <c r="J15" s="6">
        <v>60</v>
      </c>
      <c r="K15" s="6">
        <v>8</v>
      </c>
      <c r="L15" s="3">
        <v>86</v>
      </c>
      <c r="M15" s="7">
        <v>8.3000000000000007</v>
      </c>
    </row>
    <row r="16" spans="1:13" x14ac:dyDescent="0.2">
      <c r="A16" s="8" t="s">
        <v>29</v>
      </c>
      <c r="B16" s="3">
        <v>32</v>
      </c>
      <c r="C16" s="6">
        <v>3</v>
      </c>
      <c r="D16" s="3">
        <v>11</v>
      </c>
      <c r="E16" s="6">
        <v>1.8</v>
      </c>
      <c r="F16" s="3">
        <v>12</v>
      </c>
      <c r="G16" s="6">
        <v>1.4</v>
      </c>
      <c r="H16" s="6">
        <v>6</v>
      </c>
      <c r="I16" s="6">
        <v>1</v>
      </c>
      <c r="J16" s="6">
        <v>11</v>
      </c>
      <c r="K16" s="6">
        <v>1.4</v>
      </c>
      <c r="L16" s="3">
        <v>22</v>
      </c>
      <c r="M16" s="7">
        <v>2.1</v>
      </c>
    </row>
    <row r="17" spans="1:13" x14ac:dyDescent="0.2">
      <c r="A17" s="8" t="s">
        <v>30</v>
      </c>
      <c r="B17" s="3">
        <v>1048</v>
      </c>
      <c r="C17" s="6">
        <v>100</v>
      </c>
      <c r="D17" s="3">
        <v>635</v>
      </c>
      <c r="E17" s="6">
        <v>100</v>
      </c>
      <c r="F17" s="3">
        <v>842</v>
      </c>
      <c r="G17" s="6">
        <v>100</v>
      </c>
      <c r="H17" s="6">
        <v>623</v>
      </c>
      <c r="I17" s="6">
        <v>100</v>
      </c>
      <c r="J17" s="3">
        <v>751</v>
      </c>
      <c r="K17" s="6">
        <v>100</v>
      </c>
      <c r="L17" s="3">
        <f>SUM(L5:L16)</f>
        <v>1032</v>
      </c>
      <c r="M17" s="7">
        <v>100</v>
      </c>
    </row>
    <row r="18" spans="1:13" x14ac:dyDescent="0.2">
      <c r="A18" s="8" t="s">
        <v>31</v>
      </c>
      <c r="B18" s="16" t="s">
        <v>40</v>
      </c>
      <c r="C18" s="16"/>
      <c r="D18" s="16" t="s">
        <v>41</v>
      </c>
      <c r="E18" s="16"/>
      <c r="F18" s="16" t="s">
        <v>42</v>
      </c>
      <c r="G18" s="16"/>
      <c r="H18" s="16" t="s">
        <v>43</v>
      </c>
      <c r="I18" s="16"/>
      <c r="J18" s="16" t="s">
        <v>44</v>
      </c>
      <c r="K18" s="16"/>
      <c r="L18" s="14" t="s">
        <v>45</v>
      </c>
      <c r="M18" s="15"/>
    </row>
    <row r="19" spans="1:13" x14ac:dyDescent="0.2">
      <c r="A19" s="9" t="s">
        <v>38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</sheetData>
  <mergeCells count="13">
    <mergeCell ref="L18:M18"/>
    <mergeCell ref="A2:A3"/>
    <mergeCell ref="B2:C3"/>
    <mergeCell ref="D2:E3"/>
    <mergeCell ref="F2:G3"/>
    <mergeCell ref="H2:I3"/>
    <mergeCell ref="J2:K3"/>
    <mergeCell ref="L2:M3"/>
    <mergeCell ref="B18:C18"/>
    <mergeCell ref="D18:E18"/>
    <mergeCell ref="F18:G18"/>
    <mergeCell ref="H18:I18"/>
    <mergeCell ref="J18:K18"/>
  </mergeCells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sqref="A1:M19"/>
    </sheetView>
  </sheetViews>
  <sheetFormatPr baseColWidth="10" defaultColWidth="9" defaultRowHeight="16" x14ac:dyDescent="0.2"/>
  <sheetData>
    <row r="1" spans="1:13" x14ac:dyDescent="0.2">
      <c r="A1" s="8" t="s">
        <v>46</v>
      </c>
      <c r="B1" s="8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18"/>
      <c r="B2" s="17" t="s">
        <v>10</v>
      </c>
      <c r="C2" s="17"/>
      <c r="D2" s="17" t="s">
        <v>11</v>
      </c>
      <c r="E2" s="17"/>
      <c r="F2" s="17" t="s">
        <v>12</v>
      </c>
      <c r="G2" s="17"/>
      <c r="H2" s="17" t="s">
        <v>13</v>
      </c>
      <c r="I2" s="17"/>
      <c r="J2" s="17" t="s">
        <v>14</v>
      </c>
      <c r="K2" s="17"/>
      <c r="L2" s="17" t="s">
        <v>15</v>
      </c>
      <c r="M2" s="17"/>
    </row>
    <row r="3" spans="1:13" x14ac:dyDescent="0.2">
      <c r="A3" s="18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">
      <c r="A4" s="3"/>
      <c r="B4" s="3" t="s">
        <v>16</v>
      </c>
      <c r="C4" s="3" t="s">
        <v>17</v>
      </c>
      <c r="D4" s="3" t="s">
        <v>16</v>
      </c>
      <c r="E4" s="3" t="s">
        <v>17</v>
      </c>
      <c r="F4" s="3" t="s">
        <v>16</v>
      </c>
      <c r="G4" s="3" t="s">
        <v>17</v>
      </c>
      <c r="H4" s="3" t="s">
        <v>16</v>
      </c>
      <c r="I4" s="3" t="s">
        <v>17</v>
      </c>
      <c r="J4" s="3" t="s">
        <v>16</v>
      </c>
      <c r="K4" s="3" t="s">
        <v>17</v>
      </c>
      <c r="L4" s="3" t="s">
        <v>16</v>
      </c>
      <c r="M4" s="3" t="s">
        <v>17</v>
      </c>
    </row>
    <row r="5" spans="1:13" x14ac:dyDescent="0.2">
      <c r="A5" s="6" t="s">
        <v>18</v>
      </c>
      <c r="B5" s="3">
        <v>68</v>
      </c>
      <c r="C5" s="3">
        <v>6.5</v>
      </c>
      <c r="D5" s="3">
        <v>143</v>
      </c>
      <c r="E5" s="3">
        <v>22.5</v>
      </c>
      <c r="F5" s="3">
        <v>360</v>
      </c>
      <c r="G5" s="3">
        <v>42.7</v>
      </c>
      <c r="H5" s="3">
        <v>301</v>
      </c>
      <c r="I5" s="3">
        <v>48.3</v>
      </c>
      <c r="J5" s="3">
        <v>387</v>
      </c>
      <c r="K5" s="6">
        <v>51.5</v>
      </c>
      <c r="L5" s="3">
        <v>520</v>
      </c>
      <c r="M5" s="7">
        <v>50.4</v>
      </c>
    </row>
    <row r="6" spans="1:13" x14ac:dyDescent="0.2">
      <c r="A6" s="6" t="s">
        <v>19</v>
      </c>
      <c r="B6" s="3">
        <v>24</v>
      </c>
      <c r="C6" s="6">
        <v>2.2999999999999998</v>
      </c>
      <c r="D6" s="3">
        <v>23</v>
      </c>
      <c r="E6" s="6">
        <v>3.6</v>
      </c>
      <c r="F6" s="3">
        <v>46</v>
      </c>
      <c r="G6" s="6">
        <v>5.5</v>
      </c>
      <c r="H6" s="6">
        <v>35</v>
      </c>
      <c r="I6" s="6">
        <v>5.7</v>
      </c>
      <c r="J6" s="6">
        <v>41</v>
      </c>
      <c r="K6" s="6">
        <v>5.5</v>
      </c>
      <c r="L6" s="3">
        <v>32</v>
      </c>
      <c r="M6" s="7">
        <v>3.1</v>
      </c>
    </row>
    <row r="7" spans="1:13" x14ac:dyDescent="0.2">
      <c r="A7" s="6" t="s">
        <v>20</v>
      </c>
      <c r="B7" s="3">
        <v>45</v>
      </c>
      <c r="C7" s="6">
        <v>4.3</v>
      </c>
      <c r="D7" s="3">
        <v>42</v>
      </c>
      <c r="E7" s="6">
        <v>6.6</v>
      </c>
      <c r="F7" s="3">
        <v>66</v>
      </c>
      <c r="G7" s="6">
        <v>7.8</v>
      </c>
      <c r="H7" s="6">
        <v>44</v>
      </c>
      <c r="I7" s="6">
        <v>7.1</v>
      </c>
      <c r="J7" s="6">
        <v>42</v>
      </c>
      <c r="K7" s="6">
        <v>5.6</v>
      </c>
      <c r="L7" s="3">
        <v>47</v>
      </c>
      <c r="M7" s="7">
        <v>4.5999999999999996</v>
      </c>
    </row>
    <row r="8" spans="1:13" x14ac:dyDescent="0.2">
      <c r="A8" s="6" t="s">
        <v>21</v>
      </c>
      <c r="B8" s="3">
        <v>89</v>
      </c>
      <c r="C8" s="6">
        <v>8.5</v>
      </c>
      <c r="D8" s="3">
        <v>61</v>
      </c>
      <c r="E8" s="6">
        <v>9.6</v>
      </c>
      <c r="F8" s="3">
        <v>50</v>
      </c>
      <c r="G8" s="6">
        <v>6</v>
      </c>
      <c r="H8" s="6">
        <v>31</v>
      </c>
      <c r="I8" s="6">
        <v>5</v>
      </c>
      <c r="J8" s="6">
        <v>37</v>
      </c>
      <c r="K8" s="6">
        <v>4.9000000000000004</v>
      </c>
      <c r="L8" s="3">
        <v>35</v>
      </c>
      <c r="M8" s="7">
        <v>3.4</v>
      </c>
    </row>
    <row r="9" spans="1:13" x14ac:dyDescent="0.2">
      <c r="A9" s="6" t="s">
        <v>22</v>
      </c>
      <c r="B9" s="3">
        <v>50</v>
      </c>
      <c r="C9" s="6">
        <v>4.8</v>
      </c>
      <c r="D9" s="3">
        <v>27</v>
      </c>
      <c r="E9" s="6">
        <v>4.3</v>
      </c>
      <c r="F9" s="3">
        <v>30</v>
      </c>
      <c r="G9" s="6">
        <v>3.6</v>
      </c>
      <c r="H9" s="6">
        <v>18</v>
      </c>
      <c r="I9" s="6">
        <v>2.8</v>
      </c>
      <c r="J9" s="6">
        <v>32</v>
      </c>
      <c r="K9" s="6">
        <v>4.2</v>
      </c>
      <c r="L9" s="3">
        <v>16</v>
      </c>
      <c r="M9" s="7">
        <v>1.5</v>
      </c>
    </row>
    <row r="10" spans="1:13" x14ac:dyDescent="0.2">
      <c r="A10" s="6" t="s">
        <v>23</v>
      </c>
      <c r="B10" s="3">
        <v>264</v>
      </c>
      <c r="C10" s="6">
        <v>25.2</v>
      </c>
      <c r="D10" s="3">
        <v>119</v>
      </c>
      <c r="E10" s="6">
        <v>18.8</v>
      </c>
      <c r="F10" s="3">
        <v>82</v>
      </c>
      <c r="G10" s="6">
        <v>9.8000000000000007</v>
      </c>
      <c r="H10" s="6">
        <v>40</v>
      </c>
      <c r="I10" s="6">
        <v>6.5</v>
      </c>
      <c r="J10" s="6">
        <v>57</v>
      </c>
      <c r="K10" s="6">
        <v>7.5</v>
      </c>
      <c r="L10" s="3">
        <v>88</v>
      </c>
      <c r="M10" s="7">
        <v>8.5</v>
      </c>
    </row>
    <row r="11" spans="1:13" x14ac:dyDescent="0.2">
      <c r="A11" s="6" t="s">
        <v>24</v>
      </c>
      <c r="B11" s="3">
        <v>110</v>
      </c>
      <c r="C11" s="6">
        <v>10.5</v>
      </c>
      <c r="D11" s="3">
        <v>21</v>
      </c>
      <c r="E11" s="6">
        <v>3.3</v>
      </c>
      <c r="F11" s="3">
        <v>19</v>
      </c>
      <c r="G11" s="6">
        <v>2.2999999999999998</v>
      </c>
      <c r="H11" s="6">
        <v>8</v>
      </c>
      <c r="I11" s="6">
        <v>1.3</v>
      </c>
      <c r="J11" s="6">
        <v>24</v>
      </c>
      <c r="K11" s="6">
        <v>3.2</v>
      </c>
      <c r="L11" s="3">
        <v>37</v>
      </c>
      <c r="M11" s="7">
        <v>3.6</v>
      </c>
    </row>
    <row r="12" spans="1:13" x14ac:dyDescent="0.2">
      <c r="A12" s="6" t="s">
        <v>25</v>
      </c>
      <c r="B12" s="3">
        <v>117</v>
      </c>
      <c r="C12" s="6">
        <v>11.1</v>
      </c>
      <c r="D12" s="3">
        <v>49</v>
      </c>
      <c r="E12" s="6">
        <v>7.7</v>
      </c>
      <c r="F12" s="3">
        <v>41</v>
      </c>
      <c r="G12" s="6">
        <v>4.9000000000000004</v>
      </c>
      <c r="H12" s="6">
        <v>17</v>
      </c>
      <c r="I12" s="6">
        <v>2.7</v>
      </c>
      <c r="J12" s="6">
        <v>15</v>
      </c>
      <c r="K12" s="6">
        <v>2</v>
      </c>
      <c r="L12" s="3">
        <v>48</v>
      </c>
      <c r="M12" s="7">
        <v>4.5999999999999996</v>
      </c>
    </row>
    <row r="13" spans="1:13" x14ac:dyDescent="0.2">
      <c r="A13" s="6" t="s">
        <v>26</v>
      </c>
      <c r="B13" s="3">
        <v>126</v>
      </c>
      <c r="C13" s="6">
        <v>12</v>
      </c>
      <c r="D13" s="3">
        <v>49</v>
      </c>
      <c r="E13" s="6">
        <v>7.8</v>
      </c>
      <c r="F13" s="3">
        <v>45</v>
      </c>
      <c r="G13" s="6">
        <v>5.3</v>
      </c>
      <c r="H13" s="6">
        <v>44</v>
      </c>
      <c r="I13" s="6">
        <v>7.1</v>
      </c>
      <c r="J13" s="6">
        <v>32</v>
      </c>
      <c r="K13" s="6">
        <v>4.2</v>
      </c>
      <c r="L13" s="3">
        <v>65</v>
      </c>
      <c r="M13" s="7">
        <v>6.3</v>
      </c>
    </row>
    <row r="14" spans="1:13" x14ac:dyDescent="0.2">
      <c r="A14" s="6" t="s">
        <v>27</v>
      </c>
      <c r="B14" s="3">
        <v>40</v>
      </c>
      <c r="C14" s="6">
        <v>3.8</v>
      </c>
      <c r="D14" s="3">
        <v>16</v>
      </c>
      <c r="E14" s="6">
        <v>2.6</v>
      </c>
      <c r="F14" s="3">
        <v>22</v>
      </c>
      <c r="G14" s="6">
        <v>2.7</v>
      </c>
      <c r="H14" s="6">
        <v>16</v>
      </c>
      <c r="I14" s="6">
        <v>2.6</v>
      </c>
      <c r="J14" s="6">
        <v>10</v>
      </c>
      <c r="K14" s="6">
        <v>1.4</v>
      </c>
      <c r="L14" s="3">
        <v>39</v>
      </c>
      <c r="M14" s="7">
        <v>3.8</v>
      </c>
    </row>
    <row r="15" spans="1:13" x14ac:dyDescent="0.2">
      <c r="A15" s="6" t="s">
        <v>28</v>
      </c>
      <c r="B15" s="3">
        <v>107</v>
      </c>
      <c r="C15" s="6">
        <v>10.3</v>
      </c>
      <c r="D15" s="3">
        <v>79</v>
      </c>
      <c r="E15" s="6">
        <v>12.4</v>
      </c>
      <c r="F15" s="3">
        <v>76</v>
      </c>
      <c r="G15" s="6">
        <v>9</v>
      </c>
      <c r="H15" s="6">
        <v>63</v>
      </c>
      <c r="I15" s="6">
        <v>10.199999999999999</v>
      </c>
      <c r="J15" s="6">
        <v>70</v>
      </c>
      <c r="K15" s="6">
        <v>9.3000000000000007</v>
      </c>
      <c r="L15" s="3">
        <v>93</v>
      </c>
      <c r="M15" s="7">
        <v>9</v>
      </c>
    </row>
    <row r="16" spans="1:13" x14ac:dyDescent="0.2">
      <c r="A16" s="8" t="s">
        <v>29</v>
      </c>
      <c r="B16" s="3">
        <v>9</v>
      </c>
      <c r="C16" s="6">
        <v>0.8</v>
      </c>
      <c r="D16" s="3">
        <v>5</v>
      </c>
      <c r="E16" s="6">
        <v>0.8</v>
      </c>
      <c r="F16" s="3">
        <v>4</v>
      </c>
      <c r="G16" s="6">
        <v>0.5</v>
      </c>
      <c r="H16" s="6">
        <v>4</v>
      </c>
      <c r="I16" s="6">
        <v>0.7</v>
      </c>
      <c r="J16" s="6">
        <v>4</v>
      </c>
      <c r="K16" s="6">
        <v>0.5</v>
      </c>
      <c r="L16" s="3">
        <v>12</v>
      </c>
      <c r="M16" s="7">
        <v>1.2</v>
      </c>
    </row>
    <row r="17" spans="1:13" x14ac:dyDescent="0.2">
      <c r="A17" s="8" t="s">
        <v>30</v>
      </c>
      <c r="B17" s="3">
        <v>1048</v>
      </c>
      <c r="C17" s="6">
        <v>100</v>
      </c>
      <c r="D17" s="3">
        <v>635</v>
      </c>
      <c r="E17" s="6">
        <v>100</v>
      </c>
      <c r="F17" s="3">
        <v>842</v>
      </c>
      <c r="G17" s="6">
        <v>100</v>
      </c>
      <c r="H17" s="6">
        <v>623</v>
      </c>
      <c r="I17" s="6">
        <v>100</v>
      </c>
      <c r="J17" s="3">
        <v>751</v>
      </c>
      <c r="K17" s="6">
        <v>100</v>
      </c>
      <c r="L17" s="3">
        <f>SUM(L5:L16)</f>
        <v>1032</v>
      </c>
      <c r="M17" s="7">
        <v>100</v>
      </c>
    </row>
    <row r="18" spans="1:13" x14ac:dyDescent="0.2">
      <c r="A18" s="8" t="s">
        <v>31</v>
      </c>
      <c r="B18" s="16" t="s">
        <v>47</v>
      </c>
      <c r="C18" s="16"/>
      <c r="D18" s="16" t="s">
        <v>48</v>
      </c>
      <c r="E18" s="16"/>
      <c r="F18" s="16" t="s">
        <v>49</v>
      </c>
      <c r="G18" s="16"/>
      <c r="H18" s="16" t="s">
        <v>50</v>
      </c>
      <c r="I18" s="16"/>
      <c r="J18" s="16" t="s">
        <v>51</v>
      </c>
      <c r="K18" s="16"/>
      <c r="L18" s="14" t="s">
        <v>52</v>
      </c>
      <c r="M18" s="15"/>
    </row>
    <row r="19" spans="1:13" x14ac:dyDescent="0.2">
      <c r="A19" s="9" t="s">
        <v>38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</sheetData>
  <mergeCells count="13">
    <mergeCell ref="L18:M18"/>
    <mergeCell ref="A2:A3"/>
    <mergeCell ref="B2:C3"/>
    <mergeCell ref="D2:E3"/>
    <mergeCell ref="F2:G3"/>
    <mergeCell ref="H2:I3"/>
    <mergeCell ref="J2:K3"/>
    <mergeCell ref="L2:M3"/>
    <mergeCell ref="B18:C18"/>
    <mergeCell ref="D18:E18"/>
    <mergeCell ref="F18:G18"/>
    <mergeCell ref="H18:I18"/>
    <mergeCell ref="J18:K18"/>
  </mergeCells>
  <phoneticPr fontId="1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18" sqref="H18:I18"/>
    </sheetView>
  </sheetViews>
  <sheetFormatPr baseColWidth="10" defaultColWidth="9" defaultRowHeight="16" x14ac:dyDescent="0.2"/>
  <sheetData>
    <row r="1" spans="1:13" x14ac:dyDescent="0.2">
      <c r="A1" s="8" t="s">
        <v>53</v>
      </c>
      <c r="B1" s="8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18"/>
      <c r="B2" s="17" t="s">
        <v>10</v>
      </c>
      <c r="C2" s="17"/>
      <c r="D2" s="17" t="s">
        <v>11</v>
      </c>
      <c r="E2" s="17"/>
      <c r="F2" s="17" t="s">
        <v>12</v>
      </c>
      <c r="G2" s="17"/>
      <c r="H2" s="17" t="s">
        <v>13</v>
      </c>
      <c r="I2" s="17"/>
      <c r="J2" s="17" t="s">
        <v>14</v>
      </c>
      <c r="K2" s="17"/>
      <c r="L2" s="17" t="s">
        <v>15</v>
      </c>
      <c r="M2" s="17"/>
    </row>
    <row r="3" spans="1:13" x14ac:dyDescent="0.2">
      <c r="A3" s="18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">
      <c r="A4" s="3"/>
      <c r="B4" s="3" t="s">
        <v>16</v>
      </c>
      <c r="C4" s="3" t="s">
        <v>17</v>
      </c>
      <c r="D4" s="3" t="s">
        <v>16</v>
      </c>
      <c r="E4" s="3" t="s">
        <v>17</v>
      </c>
      <c r="F4" s="3" t="s">
        <v>16</v>
      </c>
      <c r="G4" s="3" t="s">
        <v>17</v>
      </c>
      <c r="H4" s="3" t="s">
        <v>16</v>
      </c>
      <c r="I4" s="3" t="s">
        <v>17</v>
      </c>
      <c r="J4" s="3" t="s">
        <v>16</v>
      </c>
      <c r="K4" s="3" t="s">
        <v>17</v>
      </c>
      <c r="L4" s="3" t="s">
        <v>16</v>
      </c>
      <c r="M4" s="3" t="s">
        <v>17</v>
      </c>
    </row>
    <row r="5" spans="1:13" x14ac:dyDescent="0.2">
      <c r="A5" s="6" t="s">
        <v>18</v>
      </c>
      <c r="B5" s="3"/>
      <c r="C5" s="3"/>
      <c r="D5" s="3"/>
      <c r="E5" s="3"/>
      <c r="F5" s="3">
        <v>262</v>
      </c>
      <c r="G5" s="3">
        <v>31.3</v>
      </c>
      <c r="H5" s="3">
        <v>197</v>
      </c>
      <c r="I5" s="3">
        <v>31.7</v>
      </c>
      <c r="J5" s="3">
        <v>275</v>
      </c>
      <c r="K5" s="6">
        <v>36.6</v>
      </c>
      <c r="L5" s="3">
        <v>399</v>
      </c>
      <c r="M5" s="7">
        <v>38.700000000000003</v>
      </c>
    </row>
    <row r="6" spans="1:13" x14ac:dyDescent="0.2">
      <c r="A6" s="6" t="s">
        <v>19</v>
      </c>
      <c r="B6" s="3"/>
      <c r="C6" s="6"/>
      <c r="D6" s="3"/>
      <c r="E6" s="6"/>
      <c r="F6" s="3">
        <v>40</v>
      </c>
      <c r="G6" s="6">
        <v>4.8</v>
      </c>
      <c r="H6" s="6">
        <v>28</v>
      </c>
      <c r="I6" s="6">
        <v>4.4000000000000004</v>
      </c>
      <c r="J6" s="6">
        <v>42</v>
      </c>
      <c r="K6" s="6">
        <v>5.6</v>
      </c>
      <c r="L6" s="3">
        <v>54</v>
      </c>
      <c r="M6" s="7">
        <v>5.2</v>
      </c>
    </row>
    <row r="7" spans="1:13" x14ac:dyDescent="0.2">
      <c r="A7" s="6" t="s">
        <v>20</v>
      </c>
      <c r="B7" s="3"/>
      <c r="C7" s="6"/>
      <c r="D7" s="3"/>
      <c r="E7" s="6"/>
      <c r="F7" s="3">
        <v>60</v>
      </c>
      <c r="G7" s="6">
        <v>7.1</v>
      </c>
      <c r="H7" s="6">
        <v>40</v>
      </c>
      <c r="I7" s="6">
        <v>6.4</v>
      </c>
      <c r="J7" s="6">
        <v>49</v>
      </c>
      <c r="K7" s="6">
        <v>6.6</v>
      </c>
      <c r="L7" s="3">
        <v>51</v>
      </c>
      <c r="M7" s="7">
        <v>4.9000000000000004</v>
      </c>
    </row>
    <row r="8" spans="1:13" x14ac:dyDescent="0.2">
      <c r="A8" s="6" t="s">
        <v>21</v>
      </c>
      <c r="B8" s="3"/>
      <c r="C8" s="6"/>
      <c r="D8" s="3"/>
      <c r="E8" s="6"/>
      <c r="F8" s="3">
        <v>74</v>
      </c>
      <c r="G8" s="6">
        <v>8.8000000000000007</v>
      </c>
      <c r="H8" s="6">
        <v>54</v>
      </c>
      <c r="I8" s="6">
        <v>8.6</v>
      </c>
      <c r="J8" s="6">
        <v>60</v>
      </c>
      <c r="K8" s="6">
        <v>8</v>
      </c>
      <c r="L8" s="3">
        <v>49</v>
      </c>
      <c r="M8" s="7">
        <v>4.7</v>
      </c>
    </row>
    <row r="9" spans="1:13" x14ac:dyDescent="0.2">
      <c r="A9" s="6" t="s">
        <v>22</v>
      </c>
      <c r="B9" s="3"/>
      <c r="C9" s="6"/>
      <c r="D9" s="3"/>
      <c r="E9" s="6"/>
      <c r="F9" s="3">
        <v>31</v>
      </c>
      <c r="G9" s="6">
        <v>3.7</v>
      </c>
      <c r="H9" s="6">
        <v>30</v>
      </c>
      <c r="I9" s="6">
        <v>4.9000000000000004</v>
      </c>
      <c r="J9" s="6">
        <v>30</v>
      </c>
      <c r="K9" s="6">
        <v>4</v>
      </c>
      <c r="L9" s="3">
        <v>26</v>
      </c>
      <c r="M9" s="7">
        <v>2.5</v>
      </c>
    </row>
    <row r="10" spans="1:13" x14ac:dyDescent="0.2">
      <c r="A10" s="6" t="s">
        <v>23</v>
      </c>
      <c r="B10" s="3"/>
      <c r="C10" s="6"/>
      <c r="D10" s="3"/>
      <c r="E10" s="6"/>
      <c r="F10" s="3">
        <v>167</v>
      </c>
      <c r="G10" s="6">
        <v>19.899999999999999</v>
      </c>
      <c r="H10" s="6">
        <v>125</v>
      </c>
      <c r="I10" s="6">
        <v>20</v>
      </c>
      <c r="J10" s="6">
        <v>128</v>
      </c>
      <c r="K10" s="6">
        <v>17.100000000000001</v>
      </c>
      <c r="L10" s="3">
        <v>148</v>
      </c>
      <c r="M10" s="7">
        <v>14.3</v>
      </c>
    </row>
    <row r="11" spans="1:13" x14ac:dyDescent="0.2">
      <c r="A11" s="6" t="s">
        <v>24</v>
      </c>
      <c r="B11" s="3"/>
      <c r="C11" s="6"/>
      <c r="D11" s="3"/>
      <c r="E11" s="6"/>
      <c r="F11" s="3">
        <v>22</v>
      </c>
      <c r="G11" s="6">
        <v>2.6</v>
      </c>
      <c r="H11" s="6">
        <v>16</v>
      </c>
      <c r="I11" s="6">
        <v>2.6</v>
      </c>
      <c r="J11" s="6">
        <v>31</v>
      </c>
      <c r="K11" s="6">
        <v>4.0999999999999996</v>
      </c>
      <c r="L11" s="3">
        <v>29</v>
      </c>
      <c r="M11" s="7">
        <v>2.8</v>
      </c>
    </row>
    <row r="12" spans="1:13" x14ac:dyDescent="0.2">
      <c r="A12" s="6" t="s">
        <v>25</v>
      </c>
      <c r="B12" s="3"/>
      <c r="C12" s="6"/>
      <c r="D12" s="3"/>
      <c r="E12" s="6"/>
      <c r="F12" s="3">
        <v>29</v>
      </c>
      <c r="G12" s="6">
        <v>3.4</v>
      </c>
      <c r="H12" s="6">
        <v>27</v>
      </c>
      <c r="I12" s="6">
        <v>4.3</v>
      </c>
      <c r="J12" s="6">
        <v>18</v>
      </c>
      <c r="K12" s="6">
        <v>2.5</v>
      </c>
      <c r="L12" s="3">
        <v>35</v>
      </c>
      <c r="M12" s="7">
        <v>3.4</v>
      </c>
    </row>
    <row r="13" spans="1:13" x14ac:dyDescent="0.2">
      <c r="A13" s="6" t="s">
        <v>26</v>
      </c>
      <c r="B13" s="3"/>
      <c r="C13" s="6"/>
      <c r="D13" s="3"/>
      <c r="E13" s="6"/>
      <c r="F13" s="3">
        <v>62</v>
      </c>
      <c r="G13" s="6">
        <v>7.3</v>
      </c>
      <c r="H13" s="6">
        <v>32</v>
      </c>
      <c r="I13" s="6">
        <v>5.2</v>
      </c>
      <c r="J13" s="6">
        <v>37</v>
      </c>
      <c r="K13" s="6">
        <v>4.9000000000000004</v>
      </c>
      <c r="L13" s="3">
        <v>71</v>
      </c>
      <c r="M13" s="7">
        <v>6.9</v>
      </c>
    </row>
    <row r="14" spans="1:13" x14ac:dyDescent="0.2">
      <c r="A14" s="6" t="s">
        <v>27</v>
      </c>
      <c r="B14" s="3"/>
      <c r="C14" s="6"/>
      <c r="D14" s="3"/>
      <c r="E14" s="6"/>
      <c r="F14" s="3">
        <v>12</v>
      </c>
      <c r="G14" s="6">
        <v>1.4</v>
      </c>
      <c r="H14" s="6">
        <v>5</v>
      </c>
      <c r="I14" s="6">
        <v>0.8</v>
      </c>
      <c r="J14" s="6">
        <v>10</v>
      </c>
      <c r="K14" s="6">
        <v>1.4</v>
      </c>
      <c r="L14" s="3">
        <v>38</v>
      </c>
      <c r="M14" s="7">
        <v>3.7</v>
      </c>
    </row>
    <row r="15" spans="1:13" x14ac:dyDescent="0.2">
      <c r="A15" s="6" t="s">
        <v>28</v>
      </c>
      <c r="B15" s="3"/>
      <c r="C15" s="6"/>
      <c r="D15" s="3"/>
      <c r="E15" s="6"/>
      <c r="F15" s="3">
        <v>78</v>
      </c>
      <c r="G15" s="6">
        <v>9.1999999999999993</v>
      </c>
      <c r="H15" s="6">
        <v>63</v>
      </c>
      <c r="I15" s="6">
        <v>10.1</v>
      </c>
      <c r="J15" s="6">
        <v>57</v>
      </c>
      <c r="K15" s="6">
        <v>7.6</v>
      </c>
      <c r="L15" s="3">
        <v>111</v>
      </c>
      <c r="M15" s="7">
        <v>10.7</v>
      </c>
    </row>
    <row r="16" spans="1:13" x14ac:dyDescent="0.2">
      <c r="A16" s="8" t="s">
        <v>29</v>
      </c>
      <c r="B16" s="3"/>
      <c r="C16" s="6"/>
      <c r="D16" s="3"/>
      <c r="E16" s="6"/>
      <c r="F16" s="3">
        <v>5</v>
      </c>
      <c r="G16" s="6">
        <v>0.6</v>
      </c>
      <c r="H16" s="6">
        <v>7</v>
      </c>
      <c r="I16" s="6">
        <v>1.1000000000000001</v>
      </c>
      <c r="J16" s="6">
        <v>13</v>
      </c>
      <c r="K16" s="6">
        <v>1.8</v>
      </c>
      <c r="L16" s="3">
        <v>21</v>
      </c>
      <c r="M16" s="7">
        <v>2</v>
      </c>
    </row>
    <row r="17" spans="1:13" x14ac:dyDescent="0.2">
      <c r="A17" s="8" t="s">
        <v>30</v>
      </c>
      <c r="B17" s="3"/>
      <c r="C17" s="6"/>
      <c r="D17" s="3"/>
      <c r="E17" s="6"/>
      <c r="F17" s="3">
        <v>842</v>
      </c>
      <c r="G17" s="6">
        <v>100</v>
      </c>
      <c r="H17" s="6">
        <v>623</v>
      </c>
      <c r="I17" s="6">
        <v>100</v>
      </c>
      <c r="J17" s="3">
        <v>751</v>
      </c>
      <c r="K17" s="6">
        <v>100</v>
      </c>
      <c r="L17" s="3">
        <f>SUM(L5:L16)</f>
        <v>1032</v>
      </c>
      <c r="M17" s="7">
        <v>100</v>
      </c>
    </row>
    <row r="18" spans="1:13" x14ac:dyDescent="0.2">
      <c r="A18" s="8" t="s">
        <v>31</v>
      </c>
      <c r="B18" s="16"/>
      <c r="C18" s="16"/>
      <c r="D18" s="16"/>
      <c r="E18" s="16"/>
      <c r="F18" s="16" t="s">
        <v>54</v>
      </c>
      <c r="G18" s="16"/>
      <c r="H18" s="16" t="s">
        <v>55</v>
      </c>
      <c r="I18" s="16"/>
      <c r="J18" s="16" t="s">
        <v>56</v>
      </c>
      <c r="K18" s="16"/>
      <c r="L18" s="14" t="s">
        <v>57</v>
      </c>
      <c r="M18" s="15"/>
    </row>
    <row r="19" spans="1:13" x14ac:dyDescent="0.2">
      <c r="A19" s="9" t="s">
        <v>38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</sheetData>
  <mergeCells count="13">
    <mergeCell ref="L18:M18"/>
    <mergeCell ref="A2:A3"/>
    <mergeCell ref="B2:C3"/>
    <mergeCell ref="D2:E3"/>
    <mergeCell ref="F2:G3"/>
    <mergeCell ref="H2:I3"/>
    <mergeCell ref="J2:K3"/>
    <mergeCell ref="L2:M3"/>
    <mergeCell ref="B18:C18"/>
    <mergeCell ref="D18:E18"/>
    <mergeCell ref="F18:G18"/>
    <mergeCell ref="H18:I18"/>
    <mergeCell ref="J18:K18"/>
  </mergeCells>
  <phoneticPr fontId="1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143" zoomScaleNormal="143" zoomScalePageLayoutView="143" workbookViewId="0">
      <selection sqref="A1:M13"/>
    </sheetView>
  </sheetViews>
  <sheetFormatPr baseColWidth="10" defaultColWidth="9" defaultRowHeight="16" x14ac:dyDescent="0.2"/>
  <sheetData>
    <row r="1" spans="1:13" x14ac:dyDescent="0.2">
      <c r="A1" s="8" t="s">
        <v>58</v>
      </c>
      <c r="B1" s="8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18"/>
      <c r="B2" s="17" t="s">
        <v>10</v>
      </c>
      <c r="C2" s="17"/>
      <c r="D2" s="17" t="s">
        <v>11</v>
      </c>
      <c r="E2" s="17"/>
      <c r="F2" s="17" t="s">
        <v>12</v>
      </c>
      <c r="G2" s="17"/>
      <c r="H2" s="17" t="s">
        <v>13</v>
      </c>
      <c r="I2" s="17"/>
      <c r="J2" s="17" t="s">
        <v>14</v>
      </c>
      <c r="K2" s="17"/>
      <c r="L2" s="17" t="s">
        <v>15</v>
      </c>
      <c r="M2" s="17"/>
    </row>
    <row r="3" spans="1:13" x14ac:dyDescent="0.2">
      <c r="A3" s="18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">
      <c r="A4" s="3"/>
      <c r="B4" s="3"/>
      <c r="C4" s="3"/>
      <c r="D4" s="3" t="s">
        <v>16</v>
      </c>
      <c r="E4" s="3" t="s">
        <v>17</v>
      </c>
      <c r="F4" s="3" t="s">
        <v>16</v>
      </c>
      <c r="G4" s="3" t="s">
        <v>17</v>
      </c>
      <c r="H4" s="3" t="s">
        <v>16</v>
      </c>
      <c r="I4" s="3" t="s">
        <v>17</v>
      </c>
      <c r="J4" s="3" t="s">
        <v>16</v>
      </c>
      <c r="K4" s="3" t="s">
        <v>17</v>
      </c>
      <c r="L4" s="3" t="s">
        <v>16</v>
      </c>
      <c r="M4" s="3" t="s">
        <v>17</v>
      </c>
    </row>
    <row r="5" spans="1:13" x14ac:dyDescent="0.2">
      <c r="A5" s="6" t="s">
        <v>59</v>
      </c>
      <c r="B5" s="3" t="s">
        <v>60</v>
      </c>
      <c r="C5" s="3"/>
      <c r="D5" s="3">
        <v>412</v>
      </c>
      <c r="E5" s="3">
        <v>65</v>
      </c>
      <c r="F5" s="3">
        <v>441</v>
      </c>
      <c r="G5" s="3">
        <v>52.3</v>
      </c>
      <c r="H5" s="3">
        <v>298</v>
      </c>
      <c r="I5" s="3">
        <v>47.8</v>
      </c>
      <c r="J5" s="3">
        <v>344</v>
      </c>
      <c r="K5" s="6">
        <v>45.7</v>
      </c>
      <c r="L5" s="3">
        <v>422</v>
      </c>
      <c r="M5" s="7">
        <v>40.9</v>
      </c>
    </row>
    <row r="6" spans="1:13" x14ac:dyDescent="0.2">
      <c r="A6" s="8" t="s">
        <v>61</v>
      </c>
      <c r="B6" s="3" t="s">
        <v>60</v>
      </c>
      <c r="C6" s="6"/>
      <c r="D6" s="3">
        <v>114</v>
      </c>
      <c r="E6" s="6">
        <v>17.899999999999999</v>
      </c>
      <c r="F6" s="3">
        <v>163</v>
      </c>
      <c r="G6" s="6">
        <v>19.3</v>
      </c>
      <c r="H6" s="6">
        <v>134</v>
      </c>
      <c r="I6" s="6">
        <v>21.6</v>
      </c>
      <c r="J6" s="6">
        <v>158</v>
      </c>
      <c r="K6" s="6">
        <v>21.1</v>
      </c>
      <c r="L6" s="3">
        <v>248</v>
      </c>
      <c r="M6" s="7">
        <v>24</v>
      </c>
    </row>
    <row r="7" spans="1:13" x14ac:dyDescent="0.2">
      <c r="A7" s="8" t="s">
        <v>62</v>
      </c>
      <c r="B7" s="3"/>
      <c r="C7" s="6"/>
      <c r="D7" s="3">
        <v>66</v>
      </c>
      <c r="E7" s="6">
        <v>10.4</v>
      </c>
      <c r="F7" s="3">
        <v>149</v>
      </c>
      <c r="G7" s="6">
        <v>17.7</v>
      </c>
      <c r="H7" s="6">
        <v>114</v>
      </c>
      <c r="I7" s="6">
        <v>18.3</v>
      </c>
      <c r="J7" s="6">
        <v>144</v>
      </c>
      <c r="K7" s="6">
        <v>19.2</v>
      </c>
      <c r="L7" s="3">
        <v>157</v>
      </c>
      <c r="M7" s="7">
        <v>15.2</v>
      </c>
    </row>
    <row r="8" spans="1:13" x14ac:dyDescent="0.2">
      <c r="A8" s="8" t="s">
        <v>63</v>
      </c>
      <c r="B8" s="3" t="s">
        <v>60</v>
      </c>
      <c r="C8" s="6"/>
      <c r="D8" s="3">
        <v>26</v>
      </c>
      <c r="E8" s="6">
        <v>4.0999999999999996</v>
      </c>
      <c r="F8" s="3">
        <v>55</v>
      </c>
      <c r="G8" s="6">
        <v>6.5</v>
      </c>
      <c r="H8" s="6">
        <v>45</v>
      </c>
      <c r="I8" s="6">
        <v>7.2</v>
      </c>
      <c r="J8" s="6">
        <v>67</v>
      </c>
      <c r="K8" s="6">
        <v>9</v>
      </c>
      <c r="L8" s="3">
        <v>125</v>
      </c>
      <c r="M8" s="7">
        <v>12.1</v>
      </c>
    </row>
    <row r="9" spans="1:13" x14ac:dyDescent="0.2">
      <c r="A9" s="8" t="s">
        <v>64</v>
      </c>
      <c r="B9" s="3" t="s">
        <v>60</v>
      </c>
      <c r="C9" s="6"/>
      <c r="D9" s="3">
        <v>13</v>
      </c>
      <c r="E9" s="6">
        <v>2.1</v>
      </c>
      <c r="F9" s="3">
        <v>26</v>
      </c>
      <c r="G9" s="6">
        <v>3.1</v>
      </c>
      <c r="H9" s="6">
        <v>21</v>
      </c>
      <c r="I9" s="6">
        <v>3.4</v>
      </c>
      <c r="J9" s="6">
        <v>34</v>
      </c>
      <c r="K9" s="6">
        <v>4.5</v>
      </c>
      <c r="L9" s="3">
        <v>72</v>
      </c>
      <c r="M9" s="7">
        <v>6.9</v>
      </c>
    </row>
    <row r="10" spans="1:13" x14ac:dyDescent="0.2">
      <c r="A10" s="8" t="s">
        <v>65</v>
      </c>
      <c r="B10" s="3" t="s">
        <v>60</v>
      </c>
      <c r="C10" s="6"/>
      <c r="D10" s="3">
        <v>4</v>
      </c>
      <c r="E10" s="6">
        <v>0.6</v>
      </c>
      <c r="F10" s="3">
        <v>8</v>
      </c>
      <c r="G10" s="6">
        <v>1</v>
      </c>
      <c r="H10" s="6">
        <v>11</v>
      </c>
      <c r="I10" s="6">
        <v>1.7</v>
      </c>
      <c r="J10" s="6">
        <v>4</v>
      </c>
      <c r="K10" s="6">
        <v>0.5</v>
      </c>
      <c r="L10" s="3">
        <v>8</v>
      </c>
      <c r="M10" s="7">
        <v>0.8</v>
      </c>
    </row>
    <row r="11" spans="1:13" x14ac:dyDescent="0.2">
      <c r="A11" s="8" t="s">
        <v>30</v>
      </c>
      <c r="B11" s="3"/>
      <c r="C11" s="6"/>
      <c r="D11" s="3">
        <v>635</v>
      </c>
      <c r="E11" s="6">
        <v>100</v>
      </c>
      <c r="F11" s="3">
        <v>842</v>
      </c>
      <c r="G11" s="6">
        <v>100</v>
      </c>
      <c r="H11" s="6">
        <v>623</v>
      </c>
      <c r="I11" s="6">
        <v>100</v>
      </c>
      <c r="J11" s="3">
        <v>751</v>
      </c>
      <c r="K11" s="6">
        <v>100</v>
      </c>
      <c r="L11" s="3">
        <f>SUM(L5:L10)</f>
        <v>1032</v>
      </c>
      <c r="M11" s="7">
        <v>100</v>
      </c>
    </row>
    <row r="12" spans="1:13" x14ac:dyDescent="0.2">
      <c r="A12" s="8" t="s">
        <v>31</v>
      </c>
      <c r="D12" s="19">
        <v>3.41</v>
      </c>
      <c r="E12" s="19"/>
      <c r="F12" s="19">
        <v>3.12</v>
      </c>
      <c r="G12" s="19"/>
      <c r="H12" s="19">
        <v>3.05</v>
      </c>
      <c r="I12" s="19"/>
      <c r="J12" s="19">
        <v>2.95</v>
      </c>
      <c r="K12" s="19"/>
      <c r="L12" s="19">
        <v>2.8</v>
      </c>
      <c r="M12" s="19"/>
    </row>
    <row r="13" spans="1:13" x14ac:dyDescent="0.2">
      <c r="A13" s="9" t="s">
        <v>38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</sheetData>
  <mergeCells count="12">
    <mergeCell ref="J2:K3"/>
    <mergeCell ref="L2:M3"/>
    <mergeCell ref="A2:A3"/>
    <mergeCell ref="B2:C3"/>
    <mergeCell ref="D2:E3"/>
    <mergeCell ref="F2:G3"/>
    <mergeCell ref="H2:I3"/>
    <mergeCell ref="D12:E12"/>
    <mergeCell ref="F12:G12"/>
    <mergeCell ref="H12:I12"/>
    <mergeCell ref="J12:K12"/>
    <mergeCell ref="L12:M12"/>
  </mergeCells>
  <phoneticPr fontId="1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125" zoomScaleNormal="125" zoomScalePageLayoutView="125" workbookViewId="0">
      <selection sqref="A1:M13"/>
    </sheetView>
  </sheetViews>
  <sheetFormatPr baseColWidth="10" defaultColWidth="9" defaultRowHeight="16" x14ac:dyDescent="0.2"/>
  <sheetData>
    <row r="1" spans="1:13" x14ac:dyDescent="0.2">
      <c r="A1" s="8" t="s">
        <v>66</v>
      </c>
      <c r="B1" s="8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18"/>
      <c r="B2" s="17" t="s">
        <v>10</v>
      </c>
      <c r="C2" s="17"/>
      <c r="D2" s="17" t="s">
        <v>11</v>
      </c>
      <c r="E2" s="17"/>
      <c r="F2" s="17" t="s">
        <v>12</v>
      </c>
      <c r="G2" s="17"/>
      <c r="H2" s="17" t="s">
        <v>13</v>
      </c>
      <c r="I2" s="17"/>
      <c r="J2" s="17" t="s">
        <v>14</v>
      </c>
      <c r="K2" s="17"/>
      <c r="L2" s="17" t="s">
        <v>15</v>
      </c>
      <c r="M2" s="17"/>
    </row>
    <row r="3" spans="1:13" x14ac:dyDescent="0.2">
      <c r="A3" s="18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">
      <c r="A4" s="3"/>
      <c r="B4" s="3"/>
      <c r="C4" s="3"/>
      <c r="D4" s="3"/>
      <c r="E4" s="3"/>
      <c r="F4" s="3"/>
      <c r="G4" s="3"/>
      <c r="H4" s="3" t="s">
        <v>16</v>
      </c>
      <c r="I4" s="3" t="s">
        <v>17</v>
      </c>
      <c r="J4" s="3" t="s">
        <v>16</v>
      </c>
      <c r="K4" s="3" t="s">
        <v>17</v>
      </c>
      <c r="L4" s="3" t="s">
        <v>16</v>
      </c>
      <c r="M4" s="3" t="s">
        <v>17</v>
      </c>
    </row>
    <row r="5" spans="1:13" x14ac:dyDescent="0.2">
      <c r="A5" s="6" t="s">
        <v>59</v>
      </c>
      <c r="B5" s="3"/>
      <c r="C5" s="3"/>
      <c r="D5" s="3"/>
      <c r="E5" s="3"/>
      <c r="F5" s="3"/>
      <c r="G5" s="3"/>
      <c r="H5" s="3">
        <v>172</v>
      </c>
      <c r="I5" s="3">
        <v>27.5</v>
      </c>
      <c r="J5" s="3">
        <v>247</v>
      </c>
      <c r="K5" s="6">
        <v>32.9</v>
      </c>
      <c r="L5" s="3">
        <v>343</v>
      </c>
      <c r="M5" s="7">
        <v>33.200000000000003</v>
      </c>
    </row>
    <row r="6" spans="1:13" x14ac:dyDescent="0.2">
      <c r="A6" s="8" t="s">
        <v>61</v>
      </c>
      <c r="B6" s="3"/>
      <c r="C6" s="6"/>
      <c r="D6" s="3"/>
      <c r="E6" s="6"/>
      <c r="F6" s="3"/>
      <c r="G6" s="6"/>
      <c r="H6" s="6">
        <v>175</v>
      </c>
      <c r="I6" s="6">
        <v>28.2</v>
      </c>
      <c r="J6" s="6">
        <v>198</v>
      </c>
      <c r="K6" s="6">
        <v>26.3</v>
      </c>
      <c r="L6" s="3">
        <v>242</v>
      </c>
      <c r="M6" s="7">
        <v>23.5</v>
      </c>
    </row>
    <row r="7" spans="1:13" x14ac:dyDescent="0.2">
      <c r="A7" s="8" t="s">
        <v>62</v>
      </c>
      <c r="B7" s="3"/>
      <c r="C7" s="6"/>
      <c r="D7" s="3"/>
      <c r="E7" s="6"/>
      <c r="F7" s="3"/>
      <c r="G7" s="6"/>
      <c r="H7" s="6">
        <v>95</v>
      </c>
      <c r="I7" s="6">
        <v>15.2</v>
      </c>
      <c r="J7" s="6">
        <v>98</v>
      </c>
      <c r="K7" s="6">
        <v>13.1</v>
      </c>
      <c r="L7" s="3">
        <v>100</v>
      </c>
      <c r="M7" s="7">
        <v>9.6999999999999993</v>
      </c>
    </row>
    <row r="8" spans="1:13" x14ac:dyDescent="0.2">
      <c r="A8" s="8" t="s">
        <v>63</v>
      </c>
      <c r="B8" s="3"/>
      <c r="C8" s="6"/>
      <c r="D8" s="3"/>
      <c r="E8" s="6"/>
      <c r="F8" s="3"/>
      <c r="G8" s="6"/>
      <c r="H8" s="6">
        <v>37</v>
      </c>
      <c r="I8" s="6">
        <v>6</v>
      </c>
      <c r="J8" s="6">
        <v>51</v>
      </c>
      <c r="K8" s="6">
        <v>6.8</v>
      </c>
      <c r="L8" s="3">
        <v>70</v>
      </c>
      <c r="M8" s="7">
        <v>6.8</v>
      </c>
    </row>
    <row r="9" spans="1:13" x14ac:dyDescent="0.2">
      <c r="A9" s="8" t="s">
        <v>67</v>
      </c>
      <c r="B9" s="3"/>
      <c r="C9" s="6"/>
      <c r="D9" s="3"/>
      <c r="E9" s="6"/>
      <c r="F9" s="3"/>
      <c r="G9" s="6"/>
      <c r="H9" s="6">
        <v>130</v>
      </c>
      <c r="I9" s="6">
        <v>20.9</v>
      </c>
      <c r="J9" s="6">
        <v>155</v>
      </c>
      <c r="K9" s="6">
        <v>20.7</v>
      </c>
      <c r="L9" s="3">
        <v>260</v>
      </c>
      <c r="M9" s="7">
        <v>25.2</v>
      </c>
    </row>
    <row r="10" spans="1:13" x14ac:dyDescent="0.2">
      <c r="A10" s="8" t="s">
        <v>65</v>
      </c>
      <c r="B10" s="3"/>
      <c r="C10" s="6"/>
      <c r="D10" s="3"/>
      <c r="E10" s="6"/>
      <c r="F10" s="3"/>
      <c r="G10" s="6"/>
      <c r="H10" s="6">
        <v>13</v>
      </c>
      <c r="I10" s="6">
        <v>2.2000000000000002</v>
      </c>
      <c r="J10" s="6">
        <v>2</v>
      </c>
      <c r="K10" s="6">
        <v>0.2</v>
      </c>
      <c r="L10" s="3">
        <v>17</v>
      </c>
      <c r="M10" s="7">
        <v>1.7</v>
      </c>
    </row>
    <row r="11" spans="1:13" x14ac:dyDescent="0.2">
      <c r="A11" s="8" t="s">
        <v>30</v>
      </c>
      <c r="B11" s="3"/>
      <c r="C11" s="6"/>
      <c r="D11" s="3"/>
      <c r="E11" s="6"/>
      <c r="F11" s="3"/>
      <c r="G11" s="6"/>
      <c r="H11" s="6">
        <v>623</v>
      </c>
      <c r="I11" s="6">
        <v>100</v>
      </c>
      <c r="J11" s="3">
        <v>751</v>
      </c>
      <c r="K11" s="6">
        <v>100</v>
      </c>
      <c r="L11" s="3">
        <f>SUM(L5:L10)</f>
        <v>1032</v>
      </c>
      <c r="M11" s="7">
        <v>100</v>
      </c>
    </row>
    <row r="12" spans="1:13" ht="17" x14ac:dyDescent="0.2">
      <c r="H12" s="20">
        <v>2.36</v>
      </c>
      <c r="I12" s="20"/>
      <c r="J12" s="20">
        <v>2.44</v>
      </c>
      <c r="K12" s="20"/>
      <c r="L12" s="21">
        <v>2.33</v>
      </c>
      <c r="M12" s="21"/>
    </row>
    <row r="13" spans="1:13" x14ac:dyDescent="0.2">
      <c r="A13" s="9" t="s">
        <v>38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</sheetData>
  <mergeCells count="10">
    <mergeCell ref="H12:I12"/>
    <mergeCell ref="J12:K12"/>
    <mergeCell ref="L12:M12"/>
    <mergeCell ref="A2:A3"/>
    <mergeCell ref="B2:C3"/>
    <mergeCell ref="D2:E3"/>
    <mergeCell ref="F2:G3"/>
    <mergeCell ref="H2:I3"/>
    <mergeCell ref="J2:K3"/>
    <mergeCell ref="L2:M3"/>
  </mergeCells>
  <phoneticPr fontId="11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sqref="A1:M13"/>
    </sheetView>
  </sheetViews>
  <sheetFormatPr baseColWidth="10" defaultColWidth="9" defaultRowHeight="16" x14ac:dyDescent="0.2"/>
  <cols>
    <col min="1" max="1" width="17.6640625" customWidth="1"/>
  </cols>
  <sheetData>
    <row r="1" spans="1:13" x14ac:dyDescent="0.2">
      <c r="A1" s="3" t="s">
        <v>68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">
      <c r="A2" s="18"/>
      <c r="B2" s="17" t="s">
        <v>10</v>
      </c>
      <c r="C2" s="17"/>
      <c r="D2" s="17" t="s">
        <v>11</v>
      </c>
      <c r="E2" s="17"/>
      <c r="F2" s="17" t="s">
        <v>12</v>
      </c>
      <c r="G2" s="17"/>
      <c r="H2" s="17" t="s">
        <v>13</v>
      </c>
      <c r="I2" s="17"/>
      <c r="J2" s="17" t="s">
        <v>14</v>
      </c>
      <c r="K2" s="17"/>
      <c r="L2" s="17" t="s">
        <v>15</v>
      </c>
      <c r="M2" s="17"/>
    </row>
    <row r="3" spans="1:13" x14ac:dyDescent="0.2">
      <c r="A3" s="18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">
      <c r="A4" s="3"/>
      <c r="B4" s="3"/>
      <c r="C4" s="3"/>
      <c r="D4" s="3"/>
      <c r="E4" s="3"/>
      <c r="F4" s="3" t="s">
        <v>16</v>
      </c>
      <c r="G4" s="3" t="s">
        <v>17</v>
      </c>
      <c r="H4" s="3" t="s">
        <v>16</v>
      </c>
      <c r="I4" s="3" t="s">
        <v>17</v>
      </c>
      <c r="J4" s="3" t="s">
        <v>16</v>
      </c>
      <c r="K4" s="3" t="s">
        <v>17</v>
      </c>
      <c r="L4" s="3" t="s">
        <v>16</v>
      </c>
      <c r="M4" s="3" t="s">
        <v>17</v>
      </c>
    </row>
    <row r="5" spans="1:13" x14ac:dyDescent="0.2">
      <c r="A5" s="6" t="s">
        <v>59</v>
      </c>
      <c r="B5" s="3"/>
      <c r="C5" s="3"/>
      <c r="D5" s="3"/>
      <c r="E5" s="3"/>
      <c r="F5" s="3">
        <v>186</v>
      </c>
      <c r="G5" s="3">
        <v>22.1</v>
      </c>
      <c r="H5" s="3">
        <v>132</v>
      </c>
      <c r="I5" s="3">
        <v>21.1</v>
      </c>
      <c r="J5" s="3">
        <v>165</v>
      </c>
      <c r="K5" s="6">
        <v>45.7</v>
      </c>
      <c r="L5" s="3">
        <v>239</v>
      </c>
      <c r="M5" s="7">
        <v>23.2</v>
      </c>
    </row>
    <row r="6" spans="1:13" x14ac:dyDescent="0.2">
      <c r="A6" s="8" t="s">
        <v>61</v>
      </c>
      <c r="B6" s="3"/>
      <c r="C6" s="6"/>
      <c r="D6" s="3"/>
      <c r="E6" s="6"/>
      <c r="F6" s="3">
        <v>146</v>
      </c>
      <c r="G6" s="6">
        <v>17.399999999999999</v>
      </c>
      <c r="H6" s="6">
        <v>113</v>
      </c>
      <c r="I6" s="6">
        <v>18.2</v>
      </c>
      <c r="J6" s="6">
        <v>146</v>
      </c>
      <c r="K6" s="6">
        <v>21.1</v>
      </c>
      <c r="L6" s="3">
        <v>139</v>
      </c>
      <c r="M6" s="7">
        <v>13.5</v>
      </c>
    </row>
    <row r="7" spans="1:13" x14ac:dyDescent="0.2">
      <c r="A7" s="8" t="s">
        <v>62</v>
      </c>
      <c r="B7" s="3"/>
      <c r="C7" s="6"/>
      <c r="D7" s="3"/>
      <c r="E7" s="6"/>
      <c r="F7" s="3">
        <v>247</v>
      </c>
      <c r="G7" s="6">
        <v>29.4</v>
      </c>
      <c r="H7" s="6">
        <v>166</v>
      </c>
      <c r="I7" s="6">
        <v>26.6</v>
      </c>
      <c r="J7" s="6">
        <v>216</v>
      </c>
      <c r="K7" s="6">
        <v>19.2</v>
      </c>
      <c r="L7" s="3">
        <v>194</v>
      </c>
      <c r="M7" s="7">
        <v>18.8</v>
      </c>
    </row>
    <row r="8" spans="1:13" x14ac:dyDescent="0.2">
      <c r="A8" s="8" t="s">
        <v>63</v>
      </c>
      <c r="B8" s="3"/>
      <c r="C8" s="6"/>
      <c r="D8" s="3"/>
      <c r="E8" s="6"/>
      <c r="F8" s="3">
        <v>124</v>
      </c>
      <c r="G8" s="6">
        <v>14.7</v>
      </c>
      <c r="H8" s="6">
        <v>100</v>
      </c>
      <c r="I8" s="6">
        <v>16.100000000000001</v>
      </c>
      <c r="J8" s="6">
        <v>104</v>
      </c>
      <c r="K8" s="6">
        <v>9</v>
      </c>
      <c r="L8" s="3">
        <v>195</v>
      </c>
      <c r="M8" s="7">
        <v>18.899999999999999</v>
      </c>
    </row>
    <row r="9" spans="1:13" x14ac:dyDescent="0.2">
      <c r="A9" s="8" t="s">
        <v>67</v>
      </c>
      <c r="B9" s="3"/>
      <c r="C9" s="6"/>
      <c r="D9" s="3"/>
      <c r="E9" s="6"/>
      <c r="F9" s="3">
        <v>127</v>
      </c>
      <c r="G9" s="6">
        <v>15</v>
      </c>
      <c r="H9" s="6">
        <v>96</v>
      </c>
      <c r="I9" s="6">
        <v>15.4</v>
      </c>
      <c r="J9" s="6">
        <v>116</v>
      </c>
      <c r="K9" s="6">
        <v>4.5</v>
      </c>
      <c r="L9" s="3">
        <v>255</v>
      </c>
      <c r="M9" s="7">
        <v>24.8</v>
      </c>
    </row>
    <row r="10" spans="1:13" x14ac:dyDescent="0.2">
      <c r="A10" s="8" t="s">
        <v>65</v>
      </c>
      <c r="B10" s="3"/>
      <c r="C10" s="6"/>
      <c r="D10" s="3"/>
      <c r="E10" s="6"/>
      <c r="F10" s="3">
        <v>12</v>
      </c>
      <c r="G10" s="6">
        <v>1.4</v>
      </c>
      <c r="H10" s="6">
        <v>16</v>
      </c>
      <c r="I10" s="6">
        <v>2.5</v>
      </c>
      <c r="J10" s="6">
        <v>5</v>
      </c>
      <c r="K10" s="6">
        <v>0.5</v>
      </c>
      <c r="L10" s="3">
        <v>10</v>
      </c>
      <c r="M10" s="7">
        <v>1</v>
      </c>
    </row>
    <row r="11" spans="1:13" x14ac:dyDescent="0.2">
      <c r="A11" s="8" t="s">
        <v>30</v>
      </c>
      <c r="B11" s="3"/>
      <c r="C11" s="6"/>
      <c r="D11" s="3"/>
      <c r="E11" s="6"/>
      <c r="F11" s="3">
        <v>842</v>
      </c>
      <c r="G11" s="6">
        <v>100</v>
      </c>
      <c r="H11" s="6">
        <v>623</v>
      </c>
      <c r="I11" s="6">
        <v>100</v>
      </c>
      <c r="J11" s="3">
        <v>751</v>
      </c>
      <c r="K11" s="6">
        <v>100</v>
      </c>
      <c r="L11" s="3">
        <f>SUM(L5:L10)</f>
        <v>1032</v>
      </c>
      <c r="M11" s="7">
        <v>100</v>
      </c>
    </row>
    <row r="12" spans="1:13" x14ac:dyDescent="0.2">
      <c r="F12" s="16">
        <v>2.17</v>
      </c>
      <c r="G12" s="16"/>
      <c r="H12" s="16">
        <v>2.14</v>
      </c>
      <c r="I12" s="16"/>
      <c r="J12" s="16">
        <v>2.95</v>
      </c>
      <c r="K12" s="16"/>
      <c r="L12" s="21">
        <v>1.92</v>
      </c>
      <c r="M12" s="21"/>
    </row>
    <row r="13" spans="1:13" x14ac:dyDescent="0.2">
      <c r="A13" s="9" t="s">
        <v>38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</sheetData>
  <mergeCells count="11">
    <mergeCell ref="F12:G12"/>
    <mergeCell ref="H12:I12"/>
    <mergeCell ref="J12:K12"/>
    <mergeCell ref="L12:M12"/>
    <mergeCell ref="A2:A3"/>
    <mergeCell ref="B2:C3"/>
    <mergeCell ref="D2:E3"/>
    <mergeCell ref="F2:G3"/>
    <mergeCell ref="H2:I3"/>
    <mergeCell ref="J2:K3"/>
    <mergeCell ref="L2:M3"/>
  </mergeCells>
  <phoneticPr fontId="11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117" zoomScaleNormal="117" zoomScalePageLayoutView="117" workbookViewId="0">
      <selection sqref="A1:M13"/>
    </sheetView>
  </sheetViews>
  <sheetFormatPr baseColWidth="10" defaultColWidth="9" defaultRowHeight="16" x14ac:dyDescent="0.2"/>
  <cols>
    <col min="1" max="1" width="22.33203125" customWidth="1"/>
  </cols>
  <sheetData>
    <row r="1" spans="1:13" x14ac:dyDescent="0.2">
      <c r="A1" s="3" t="s">
        <v>69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">
      <c r="A2" s="18"/>
      <c r="B2" s="17" t="s">
        <v>10</v>
      </c>
      <c r="C2" s="17"/>
      <c r="D2" s="17" t="s">
        <v>11</v>
      </c>
      <c r="E2" s="17"/>
      <c r="F2" s="17" t="s">
        <v>12</v>
      </c>
      <c r="G2" s="17"/>
      <c r="H2" s="17" t="s">
        <v>13</v>
      </c>
      <c r="I2" s="17"/>
      <c r="J2" s="17" t="s">
        <v>14</v>
      </c>
      <c r="K2" s="17"/>
      <c r="L2" s="17" t="s">
        <v>15</v>
      </c>
      <c r="M2" s="17"/>
    </row>
    <row r="3" spans="1:13" x14ac:dyDescent="0.2">
      <c r="A3" s="18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">
      <c r="A4" s="3"/>
      <c r="B4" s="3"/>
      <c r="C4" s="3"/>
      <c r="D4" s="3"/>
      <c r="E4" s="3"/>
      <c r="F4" s="3" t="s">
        <v>16</v>
      </c>
      <c r="G4" s="3" t="s">
        <v>17</v>
      </c>
      <c r="H4" s="3" t="s">
        <v>16</v>
      </c>
      <c r="I4" s="3" t="s">
        <v>17</v>
      </c>
      <c r="J4" s="3" t="s">
        <v>16</v>
      </c>
      <c r="K4" s="3" t="s">
        <v>17</v>
      </c>
      <c r="L4" s="3" t="s">
        <v>16</v>
      </c>
      <c r="M4" s="3" t="s">
        <v>17</v>
      </c>
    </row>
    <row r="5" spans="1:13" x14ac:dyDescent="0.2">
      <c r="A5" s="6" t="s">
        <v>59</v>
      </c>
      <c r="B5" s="3"/>
      <c r="C5" s="3"/>
      <c r="D5" s="3"/>
      <c r="E5" s="3"/>
      <c r="F5" s="3">
        <v>433</v>
      </c>
      <c r="G5" s="3">
        <v>51.4</v>
      </c>
      <c r="H5" s="3">
        <v>356</v>
      </c>
      <c r="I5" s="3">
        <v>57.1</v>
      </c>
      <c r="J5" s="3">
        <v>403</v>
      </c>
      <c r="K5" s="6">
        <v>53.7</v>
      </c>
      <c r="L5" s="3">
        <v>536</v>
      </c>
      <c r="M5" s="7">
        <v>51.9</v>
      </c>
    </row>
    <row r="6" spans="1:13" x14ac:dyDescent="0.2">
      <c r="A6" s="8" t="s">
        <v>61</v>
      </c>
      <c r="B6" s="3"/>
      <c r="C6" s="6"/>
      <c r="D6" s="3"/>
      <c r="E6" s="6"/>
      <c r="F6" s="3">
        <v>138</v>
      </c>
      <c r="G6" s="6">
        <v>16.3</v>
      </c>
      <c r="H6" s="6">
        <v>91</v>
      </c>
      <c r="I6" s="6">
        <v>14.6</v>
      </c>
      <c r="J6" s="6">
        <v>115</v>
      </c>
      <c r="K6" s="6">
        <v>15.3</v>
      </c>
      <c r="L6" s="3">
        <v>136</v>
      </c>
      <c r="M6" s="7">
        <v>13.2</v>
      </c>
    </row>
    <row r="7" spans="1:13" x14ac:dyDescent="0.2">
      <c r="A7" s="8" t="s">
        <v>62</v>
      </c>
      <c r="B7" s="3"/>
      <c r="C7" s="6"/>
      <c r="D7" s="3"/>
      <c r="E7" s="6"/>
      <c r="F7" s="3">
        <v>70</v>
      </c>
      <c r="G7" s="6">
        <v>8.3000000000000007</v>
      </c>
      <c r="H7" s="6">
        <v>46</v>
      </c>
      <c r="I7" s="6">
        <v>7.3</v>
      </c>
      <c r="J7" s="6">
        <v>71</v>
      </c>
      <c r="K7" s="6">
        <v>9.5</v>
      </c>
      <c r="L7" s="3">
        <v>79</v>
      </c>
      <c r="M7" s="7">
        <v>7.7</v>
      </c>
    </row>
    <row r="8" spans="1:13" x14ac:dyDescent="0.2">
      <c r="A8" s="8" t="s">
        <v>63</v>
      </c>
      <c r="B8" s="3"/>
      <c r="C8" s="6"/>
      <c r="D8" s="3"/>
      <c r="E8" s="6"/>
      <c r="F8" s="3">
        <v>65</v>
      </c>
      <c r="G8" s="6">
        <v>7.7</v>
      </c>
      <c r="H8" s="6">
        <v>37</v>
      </c>
      <c r="I8" s="6">
        <v>5.9</v>
      </c>
      <c r="J8" s="6">
        <v>43</v>
      </c>
      <c r="K8" s="6">
        <v>5.7</v>
      </c>
      <c r="L8" s="3">
        <v>100</v>
      </c>
      <c r="M8" s="7">
        <v>9.6999999999999993</v>
      </c>
    </row>
    <row r="9" spans="1:13" x14ac:dyDescent="0.2">
      <c r="A9" s="8" t="s">
        <v>67</v>
      </c>
      <c r="B9" s="3"/>
      <c r="C9" s="6"/>
      <c r="D9" s="3"/>
      <c r="E9" s="6"/>
      <c r="F9" s="3">
        <v>127</v>
      </c>
      <c r="G9" s="6">
        <v>15.1</v>
      </c>
      <c r="H9" s="6">
        <v>91</v>
      </c>
      <c r="I9" s="6">
        <v>14.7</v>
      </c>
      <c r="J9" s="6">
        <v>112</v>
      </c>
      <c r="K9" s="6">
        <v>14.9</v>
      </c>
      <c r="L9" s="3">
        <v>175</v>
      </c>
      <c r="M9" s="7">
        <v>16.899999999999999</v>
      </c>
    </row>
    <row r="10" spans="1:13" x14ac:dyDescent="0.2">
      <c r="A10" s="8" t="s">
        <v>65</v>
      </c>
      <c r="B10" s="3"/>
      <c r="C10" s="6"/>
      <c r="D10" s="3"/>
      <c r="E10" s="6"/>
      <c r="F10" s="3">
        <v>10</v>
      </c>
      <c r="G10" s="6">
        <v>1.2</v>
      </c>
      <c r="H10" s="6">
        <v>2</v>
      </c>
      <c r="I10" s="6">
        <v>0.4</v>
      </c>
      <c r="J10" s="6">
        <v>7</v>
      </c>
      <c r="K10" s="6">
        <v>0.9</v>
      </c>
      <c r="L10" s="3">
        <v>6</v>
      </c>
      <c r="M10" s="7">
        <v>0.6</v>
      </c>
    </row>
    <row r="11" spans="1:13" x14ac:dyDescent="0.2">
      <c r="A11" s="8" t="s">
        <v>30</v>
      </c>
      <c r="B11" s="3"/>
      <c r="C11" s="6"/>
      <c r="D11" s="3"/>
      <c r="E11" s="6"/>
      <c r="F11" s="3">
        <v>842</v>
      </c>
      <c r="G11" s="6">
        <v>100</v>
      </c>
      <c r="H11" s="6">
        <v>623</v>
      </c>
      <c r="I11" s="6">
        <v>100</v>
      </c>
      <c r="J11" s="3">
        <v>751</v>
      </c>
      <c r="K11" s="6">
        <v>100</v>
      </c>
      <c r="L11" s="3">
        <f>SUM(L5:L10)</f>
        <v>1032</v>
      </c>
      <c r="M11" s="7">
        <v>100</v>
      </c>
    </row>
    <row r="12" spans="1:13" x14ac:dyDescent="0.2">
      <c r="G12" s="10">
        <v>2.82</v>
      </c>
      <c r="I12" s="10">
        <v>2.94</v>
      </c>
      <c r="K12" s="10">
        <v>2.88</v>
      </c>
      <c r="M12" s="7">
        <v>2.74</v>
      </c>
    </row>
    <row r="13" spans="1:13" x14ac:dyDescent="0.2">
      <c r="A13" s="9" t="s">
        <v>38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</sheetData>
  <mergeCells count="7">
    <mergeCell ref="J2:K3"/>
    <mergeCell ref="L2:M3"/>
    <mergeCell ref="A2:A3"/>
    <mergeCell ref="B2:C3"/>
    <mergeCell ref="D2:E3"/>
    <mergeCell ref="F2:G3"/>
    <mergeCell ref="H2:I3"/>
  </mergeCells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测试用表</vt:lpstr>
      <vt:lpstr>工作表1</vt:lpstr>
      <vt:lpstr>工作表2</vt:lpstr>
      <vt:lpstr>工作表3</vt:lpstr>
      <vt:lpstr>工作表4</vt:lpstr>
      <vt:lpstr>工作表5</vt:lpstr>
      <vt:lpstr>工作表6</vt:lpstr>
      <vt:lpstr>工作表7</vt:lpstr>
      <vt:lpstr>工作表8</vt:lpstr>
      <vt:lpstr>工作表9</vt:lpstr>
      <vt:lpstr>插值基准及X确定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2019-11-24T11:53:00Z</dcterms:created>
  <dcterms:modified xsi:type="dcterms:W3CDTF">2019-12-03T13:59:26Z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2052-1.5.3.2393</vt:lpwstr>
  </property>
</Properties>
</file>