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04"/>
  <workbookPr codeName="ThisWorkbook" autoCompressPictures="0"/>
  <mc:AlternateContent xmlns:mc="http://schemas.openxmlformats.org/markup-compatibility/2006">
    <mc:Choice Requires="x15">
      <x15ac:absPath xmlns:x15ac="http://schemas.microsoft.com/office/spreadsheetml/2010/11/ac" url="https://mysait-my.sharepoint.com/personal/rebecca_white_edu_sait_ca/Documents/Microsoft Teams Chat Files/"/>
    </mc:Choice>
  </mc:AlternateContent>
  <xr:revisionPtr revIDLastSave="1873" documentId="8_{978EFAD1-1528-4EFF-BB8C-2E283B7B203B}" xr6:coauthVersionLast="47" xr6:coauthVersionMax="47" xr10:uidLastSave="{3B37F460-FE07-417B-A577-35E3C1165ACA}"/>
  <bookViews>
    <workbookView xWindow="-86" yWindow="0" windowWidth="11143" windowHeight="13080" firstSheet="1" xr2:uid="{00000000-000D-0000-FFFF-FFFF00000000}"/>
  </bookViews>
  <sheets>
    <sheet name="Rajneet Kaur Deol" sheetId="2" r:id="rId1"/>
    <sheet name="Deergha." sheetId="5" r:id="rId2"/>
    <sheet name="Rebecca White" sheetId="1" r:id="rId3"/>
    <sheet name="Sam Liang" sheetId="6" r:id="rId4"/>
  </sheets>
  <definedNames>
    <definedName name="ColumnTitle1">" "</definedName>
    <definedName name="_xlnm.Print_Titles" localSheetId="1">'Rajneet Kaur Deol'!$2:$2</definedName>
    <definedName name="_xlnm.Print_Titles" localSheetId="0">'Rajneet Kaur Deol'!$2:$2</definedName>
    <definedName name="_xlnm.Print_Titles" localSheetId="2">'Rebecca White'!$2:$2</definedName>
    <definedName name="_xlnm.Print_Titles" localSheetId="3">'Rajneet Kaur Deol'!$2:$2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3" i="5" l="1"/>
  <c r="K24" i="5"/>
  <c r="K20" i="6"/>
  <c r="K25" i="1"/>
  <c r="K19" i="6"/>
  <c r="K18" i="6"/>
  <c r="J18" i="2"/>
  <c r="J19" i="2"/>
  <c r="J17" i="2"/>
  <c r="J16" i="2"/>
  <c r="K22" i="5"/>
  <c r="K21" i="5"/>
  <c r="K20" i="5"/>
  <c r="K25" i="5"/>
  <c r="K17" i="6"/>
  <c r="J13" i="2"/>
  <c r="J12" i="2"/>
  <c r="J14" i="2"/>
  <c r="J15" i="2"/>
  <c r="J10" i="2"/>
  <c r="J8" i="2"/>
  <c r="J9" i="2"/>
  <c r="K12" i="5"/>
  <c r="K14" i="5"/>
  <c r="K13" i="5"/>
  <c r="K24" i="1"/>
  <c r="K21" i="1"/>
  <c r="K20" i="1"/>
  <c r="K17" i="1"/>
  <c r="K15" i="1"/>
  <c r="K11" i="5"/>
  <c r="K15" i="5"/>
  <c r="K16" i="5"/>
  <c r="K10" i="5"/>
  <c r="K7" i="5"/>
  <c r="J7" i="2"/>
  <c r="J5" i="2"/>
  <c r="J6" i="2"/>
  <c r="F6" i="6"/>
  <c r="K6" i="5"/>
  <c r="K8" i="5"/>
  <c r="K5" i="5"/>
  <c r="J4" i="2"/>
  <c r="E11" i="2"/>
  <c r="F11" i="2" s="1"/>
  <c r="J36" i="2"/>
  <c r="J31" i="2"/>
  <c r="J32" i="2"/>
  <c r="J33" i="2"/>
  <c r="J34" i="2"/>
  <c r="J35" i="2"/>
  <c r="F3" i="5"/>
  <c r="F3" i="6"/>
  <c r="K16" i="6"/>
  <c r="K15" i="6"/>
  <c r="K14" i="6"/>
  <c r="K13" i="6"/>
  <c r="K12" i="6"/>
  <c r="K11" i="6"/>
  <c r="K10" i="6"/>
  <c r="K9" i="6"/>
  <c r="K8" i="6"/>
  <c r="K7" i="6"/>
  <c r="K6" i="6"/>
  <c r="K5" i="6"/>
  <c r="K4" i="6"/>
  <c r="K3" i="6"/>
  <c r="K18" i="5"/>
  <c r="K17" i="5"/>
  <c r="K9" i="5"/>
  <c r="K4" i="5"/>
  <c r="K3" i="5"/>
  <c r="J30" i="2"/>
  <c r="J29" i="2"/>
  <c r="J28" i="2"/>
  <c r="J27" i="2"/>
  <c r="J26" i="2"/>
  <c r="J25" i="2"/>
  <c r="J24" i="2"/>
  <c r="J23" i="2"/>
  <c r="J22" i="2"/>
  <c r="J21" i="2"/>
  <c r="J20" i="2"/>
  <c r="J11" i="2"/>
  <c r="J3" i="2"/>
  <c r="F3" i="2"/>
  <c r="K9" i="1"/>
  <c r="K10" i="1"/>
  <c r="K11" i="1"/>
  <c r="K12" i="1"/>
  <c r="K13" i="1"/>
  <c r="K14" i="1"/>
  <c r="K8" i="1"/>
  <c r="K7" i="1" l="1"/>
  <c r="K6" i="1"/>
  <c r="K5" i="1"/>
  <c r="K4" i="1"/>
  <c r="K3" i="1"/>
</calcChain>
</file>

<file path=xl/sharedStrings.xml><?xml version="1.0" encoding="utf-8"?>
<sst xmlns="http://schemas.openxmlformats.org/spreadsheetml/2006/main" count="348" uniqueCount="151">
  <si>
    <t>Project Task List</t>
  </si>
  <si>
    <t>TASK</t>
  </si>
  <si>
    <t xml:space="preserve">PRIORITY </t>
  </si>
  <si>
    <t xml:space="preserve">STATUS </t>
  </si>
  <si>
    <t xml:space="preserve">Estimated START DATE </t>
  </si>
  <si>
    <t xml:space="preserve">Estimated DUE DATE </t>
  </si>
  <si>
    <t>Actual Start Date</t>
  </si>
  <si>
    <t>Hours</t>
  </si>
  <si>
    <t>% COMPLETE</t>
  </si>
  <si>
    <t>DONE?</t>
  </si>
  <si>
    <t>Actual Completion Date</t>
  </si>
  <si>
    <t>NOTES</t>
  </si>
  <si>
    <t>Conduct competitor analysis</t>
  </si>
  <si>
    <t>Normal</t>
  </si>
  <si>
    <t>Complete</t>
  </si>
  <si>
    <t>Research for website names</t>
  </si>
  <si>
    <t>Low</t>
  </si>
  <si>
    <t>Research for website designs</t>
  </si>
  <si>
    <t>research Using differnet platforms to design a website (wix)</t>
  </si>
  <si>
    <t xml:space="preserve">Write info for the webpage. (homepage, index) </t>
  </si>
  <si>
    <t xml:space="preserve">design the website logo and the slogan </t>
  </si>
  <si>
    <t>write the code for the website which is just basic display with website logo and slogan on it</t>
  </si>
  <si>
    <t>High</t>
  </si>
  <si>
    <t xml:space="preserve">Make the privacy policies for the website </t>
  </si>
  <si>
    <t>Compile design ideas and present to the team</t>
  </si>
  <si>
    <t>will make the website buying plans in it for the services</t>
  </si>
  <si>
    <t xml:space="preserve">add the buying plans to the design code webpage </t>
  </si>
  <si>
    <t>finish the whole design code for the website</t>
  </si>
  <si>
    <t>will add the privacy policies to the website</t>
  </si>
  <si>
    <t>6/30/204</t>
  </si>
  <si>
    <t xml:space="preserve"> the html coding of the signup and loginup </t>
  </si>
  <si>
    <t>add more design and innovative images and ideas for the index (homepage)</t>
  </si>
  <si>
    <t xml:space="preserve">do the modficications in styles.css where it is required after writing the code </t>
  </si>
  <si>
    <t xml:space="preserve">test the code i found for login and signup to work for the website </t>
  </si>
  <si>
    <t>Design and implement code using Azure WordPress.</t>
  </si>
  <si>
    <t>Configure the 'Contact Us' form to send submissions directly to syncshare6@outlook.com.</t>
  </si>
  <si>
    <t>Develop and finalize content describing SyncShare’s secure file sharing platform.</t>
  </si>
  <si>
    <t>Estimated hours</t>
  </si>
  <si>
    <r>
      <t>Register Domain</t>
    </r>
    <r>
      <rPr>
        <sz val="11"/>
        <color theme="1" tint="0.24994659260841701"/>
        <rFont val="Bookman Old Style"/>
        <family val="2"/>
        <scheme val="minor"/>
      </rPr>
      <t>: Choose a registrar, create an account, and register the domain.</t>
    </r>
  </si>
  <si>
    <t>Domain registration included researching registrars, creating an account, and completing the registration.</t>
  </si>
  <si>
    <r>
      <t>Choose Hosting Platform</t>
    </r>
    <r>
      <rPr>
        <sz val="11"/>
        <color theme="1" tint="0.24994659260841701"/>
        <rFont val="Bookman Old Style"/>
        <family val="2"/>
        <scheme val="minor"/>
      </rPr>
      <t>: Research hosting types, performance, support, features, and pricing</t>
    </r>
  </si>
  <si>
    <t>Hosting platform research focused on comparing types, performance, support, features, and pricing.</t>
  </si>
  <si>
    <r>
      <t>Plan Website</t>
    </r>
    <r>
      <rPr>
        <sz val="11"/>
        <color theme="1" tint="0.24994659260841701"/>
        <rFont val="Bookman Old Style"/>
        <family val="2"/>
        <scheme val="minor"/>
      </rPr>
      <t>: Define purpose, target audience, goals, and create a site map.</t>
    </r>
  </si>
  <si>
    <t>Planning phase included defining the website's purpose, target audience, goals, and creating a site map.</t>
  </si>
  <si>
    <r>
      <t>Design Layout</t>
    </r>
    <r>
      <rPr>
        <sz val="11"/>
        <color theme="1" tint="0.24994659260841701"/>
        <rFont val="Bookman Old Style"/>
        <family val="2"/>
        <scheme val="minor"/>
      </rPr>
      <t>: Develop wireframes and mockups ensuring a responsive design.</t>
    </r>
  </si>
  <si>
    <t>Design phase involved creating wireframes and mockups with a focus on responsive design.</t>
  </si>
  <si>
    <r>
      <t>Set Up GitHub Repository</t>
    </r>
    <r>
      <rPr>
        <sz val="11"/>
        <color theme="1" tint="0.24994659260841701"/>
        <rFont val="Bookman Old Style"/>
        <family val="2"/>
        <scheme val="minor"/>
      </rPr>
      <t>: Create and clone a repository locally.</t>
    </r>
  </si>
  <si>
    <t>GitHub repository was set up and cloned locally for version control and collaboration.</t>
  </si>
  <si>
    <r>
      <t>Develop Website</t>
    </r>
    <r>
      <rPr>
        <sz val="11"/>
        <color theme="1" tint="0.24994659260841701"/>
        <rFont val="Bookman Old Style"/>
        <family val="2"/>
        <scheme val="minor"/>
      </rPr>
      <t>: Code using HTML, CSS, and JavaScript.</t>
    </r>
  </si>
  <si>
    <t>Development involved coding the website using HTML, CSS, and JavaScript, based on the planned design.</t>
  </si>
  <si>
    <r>
      <t>Commit and Push Changes</t>
    </r>
    <r>
      <rPr>
        <sz val="11"/>
        <color theme="1" tint="0.24994659260841701"/>
        <rFont val="Bookman Old Style"/>
        <family val="2"/>
        <scheme val="minor"/>
      </rPr>
      <t>: Regularly update the repository on GitHub.</t>
    </r>
  </si>
  <si>
    <t>Regular commits and updates were made to the GitHub repository to keep the codebase current.</t>
  </si>
  <si>
    <r>
      <t>Test Website</t>
    </r>
    <r>
      <rPr>
        <sz val="11"/>
        <color theme="1" tint="0.24994659260841701"/>
        <rFont val="Bookman Old Style"/>
        <family val="2"/>
        <scheme val="minor"/>
      </rPr>
      <t>: Ensure functionality across different browsers and devices.</t>
    </r>
  </si>
  <si>
    <t>Testing phase included checking website functionality across various browsers and devices for compatibility.</t>
  </si>
  <si>
    <r>
      <t>Deploy and Maintain</t>
    </r>
    <r>
      <rPr>
        <sz val="11"/>
        <color rgb="FFFF0000"/>
        <rFont val="Bookman Old Style"/>
        <family val="2"/>
        <scheme val="minor"/>
      </rPr>
      <t>: Deploy the site and continuously update content and fix issues.</t>
    </r>
  </si>
  <si>
    <t>Deployment phase involved launching the site, with initial updates and fixes ongoing to ensure smooth operation.</t>
  </si>
  <si>
    <r>
      <t>Setup and Configuration:</t>
    </r>
    <r>
      <rPr>
        <sz val="11"/>
        <color rgb="FFFF0000"/>
        <rFont val="Bookman Old Style"/>
        <family val="2"/>
        <scheme val="minor"/>
      </rPr>
      <t xml:space="preserve"> Initialize Node.js project, install packages</t>
    </r>
  </si>
  <si>
    <t>The initial setup phase included creating a new Node.js project and installing all necessary packages. This provided the foundation for the project.</t>
  </si>
  <si>
    <r>
      <t>Server Setup:</t>
    </r>
    <r>
      <rPr>
        <sz val="11"/>
        <color rgb="FFFF0000"/>
        <rFont val="Bookman Old Style"/>
        <family val="2"/>
        <scheme val="minor"/>
      </rPr>
      <t xml:space="preserve"> Create Express server, setup middleware</t>
    </r>
  </si>
  <si>
    <t>Created the Express server and set up essential middleware for handling requests, responses, and errors.</t>
  </si>
  <si>
    <r>
      <t>Routing and Controllers:</t>
    </r>
    <r>
      <rPr>
        <sz val="11"/>
        <color rgb="FFFF0000"/>
        <rFont val="Bookman Old Style"/>
        <family val="2"/>
        <scheme val="minor"/>
      </rPr>
      <t xml:space="preserve"> Define routes, implement controllers</t>
    </r>
  </si>
  <si>
    <t>Defined the application routes and implemented the controllers to handle various endpoints.</t>
  </si>
  <si>
    <r>
      <t>File Upload Handling:</t>
    </r>
    <r>
      <rPr>
        <sz val="11"/>
        <color rgb="FFFF0000"/>
        <rFont val="Bookman Old Style"/>
      </rPr>
      <t xml:space="preserve"> Setup, multer , create upload endpoints</t>
    </r>
  </si>
  <si>
    <t>Implemented file upload functionality using Multer and created endpoints for handling file uploads.</t>
  </si>
  <si>
    <r>
      <t>File Storage and Management:</t>
    </r>
    <r>
      <rPr>
        <sz val="11"/>
        <color rgb="FFFF0000"/>
        <rFont val="Bookman Old Style"/>
        <family val="2"/>
        <scheme val="minor"/>
      </rPr>
      <t xml:space="preserve"> Decide storage strategy, implement storage logic</t>
    </r>
  </si>
  <si>
    <t>Chose the appropriate storage strategy for uploaded files and implemented the logic for storing and retrieving files.</t>
  </si>
  <si>
    <r>
      <t>Database Integration:</t>
    </r>
    <r>
      <rPr>
        <sz val="11"/>
        <color rgb="FFFF0000"/>
        <rFont val="Bookman Old Style"/>
        <family val="2"/>
        <scheme val="minor"/>
      </rPr>
      <t xml:space="preserve"> Set up database connection, create schema/models</t>
    </r>
  </si>
  <si>
    <t>Established the database connection and created the necessary schema and models for managing data.</t>
  </si>
  <si>
    <r>
      <t>Error Handling and Validation:</t>
    </r>
    <r>
      <rPr>
        <sz val="11"/>
        <color rgb="FFFF0000"/>
        <rFont val="Bookman Old Style"/>
        <family val="2"/>
        <scheme val="minor"/>
      </rPr>
      <t xml:space="preserve"> Implement error handling, add validation</t>
    </r>
  </si>
  <si>
    <t>Added robust error handling mechanisms and input validation to ensure the application is secure and handles edge cases properly.</t>
  </si>
  <si>
    <r>
      <rPr>
        <b/>
        <sz val="11"/>
        <color rgb="FF00B0F0"/>
        <rFont val="Bookman Old Style"/>
        <scheme val="minor"/>
      </rPr>
      <t xml:space="preserve">Finalize User Authentication : </t>
    </r>
    <r>
      <rPr>
        <sz val="11"/>
        <color rgb="FF00B0F0"/>
        <rFont val="Century"/>
      </rPr>
      <t>Complete the implementation of user login and registration functionality.</t>
    </r>
  </si>
  <si>
    <t>Ensure secure password storage using hashing, and validate user inputs to prevent SQL injection.</t>
  </si>
  <si>
    <t>Set Up File Management Interface: Create a user interface for managing uploaded files (view, delete, rename).</t>
  </si>
  <si>
    <t>Make the interface intuitive and ensure it communicates effectively with the backend.</t>
  </si>
  <si>
    <t>Enhance Download Functionality: Improve the user interface for downloading files and ensure it works seamlessly.</t>
  </si>
  <si>
    <t>Optimize the download process for different file types and sizes.</t>
  </si>
  <si>
    <t>Integrate MySQL Database with User Data: Connect the PHP backend to MySQL for storing and retrieving user data.</t>
  </si>
  <si>
    <t>Ensure efficient queries and handle database connections securely.</t>
  </si>
  <si>
    <t>Conduct Security Audit: Perform a thorough security audit on the entire website</t>
  </si>
  <si>
    <t>Look for common vulnerabilities like XSS, CSRF, and SQL injection.</t>
  </si>
  <si>
    <t>Test the Complete System: Perform extensive testing of all functionalities, including edge cases.</t>
  </si>
  <si>
    <t>Write and execute test cases, fix any bugs discovered during testing.</t>
  </si>
  <si>
    <r>
      <t>Review and Refactoring:</t>
    </r>
    <r>
      <rPr>
        <sz val="11"/>
        <color rgb="FF00B0F0"/>
        <rFont val="Bookman Old Style"/>
        <family val="2"/>
        <scheme val="minor"/>
      </rPr>
      <t xml:space="preserve"> Conduct code review and refactor for improved performance.</t>
    </r>
  </si>
  <si>
    <t>Conducted a thorough code review and refactoring to enhance performance, readability, and maintainability of the codebase. This step ensured the application runs efficiently and is easier to maintain and scale in the future.</t>
  </si>
  <si>
    <t>Estimated Hours</t>
  </si>
  <si>
    <t>Set up billing and subscription on Azure</t>
  </si>
  <si>
    <t>Monitor usage and costs regularly to avoid unexpected charges</t>
  </si>
  <si>
    <t>Create an Azure account</t>
  </si>
  <si>
    <t>Verified account details and ensured accurate billing information. Shared credentials securely with team.</t>
  </si>
  <si>
    <t>Create an Azure resource group to logically group related Azure resources</t>
  </si>
  <si>
    <t>In Progress</t>
  </si>
  <si>
    <t>Maintain consistency and clarity across the project by organizing resources effectively.</t>
  </si>
  <si>
    <t xml:space="preserve">Set up Azure storage account </t>
  </si>
  <si>
    <t>Consider redundancy and scalability requirements. Review access tiers and lifecycle management policies for cost optimization.</t>
  </si>
  <si>
    <t>Research Azure Blob Storage</t>
  </si>
  <si>
    <t>Explored best use cases for Azure Blob Storage relevant to our website needs.</t>
  </si>
  <si>
    <t>Research Azure File Storage options</t>
  </si>
  <si>
    <t>Explore Azure's file storage services and their suitability for our project's file sharing needs.</t>
  </si>
  <si>
    <t>Research Cloud Services for pricing</t>
  </si>
  <si>
    <t>1. https://www.terabox.com/cloud-storage-pricing-plans ($3.29/month)</t>
  </si>
  <si>
    <t>Evaluate Azure Storage pricing models</t>
  </si>
  <si>
    <t>Compare pricing structures for Azure storage solutions to optimize cost-efficiency.</t>
  </si>
  <si>
    <t>Configure storage access controls and permissions</t>
  </si>
  <si>
    <t>Not Started</t>
  </si>
  <si>
    <t>Define and implement access policies to secure data stored in Azure Blob Storage.</t>
  </si>
  <si>
    <t>Evaluate Azure Backup and Restore Solutions</t>
  </si>
  <si>
    <t>Investigate Azure Backup solutions for data protection and disaster recovery, ensuring critical files and configurations are backed up and recoverable.</t>
  </si>
  <si>
    <t>Study Azure Monitoring and Alerts</t>
  </si>
  <si>
    <t xml:space="preserve"> Explore Azure Monitor and Application Insights for real-time monitoring, logging, and performance insights to proactively manage and troubleshoot the file sharing platform.</t>
  </si>
  <si>
    <t>Research Azure Web Apps</t>
  </si>
  <si>
    <t>Explored Azure Web Apps for hosting and managing web applications, including pricing, scalability, and deployment options. Determined that the cost is too high for our current project needs.</t>
  </si>
  <si>
    <t>Participate in sprint planning 2</t>
  </si>
  <si>
    <t xml:space="preserve">Collaborate on defining sprint goals and tasks.
</t>
  </si>
  <si>
    <t>Cloned the team’s public repository to the local computer.</t>
  </si>
  <si>
    <t>Cloned sucessfully to local computer.</t>
  </si>
  <si>
    <t>Identify risks associated with Azure storage solutions and implement mitigation strategies</t>
  </si>
  <si>
    <t>Address potential issues in Azure storage implementation.</t>
  </si>
  <si>
    <t>Resolved issues with email notifications and improved email templates</t>
  </si>
  <si>
    <t>Ensuring email notifications are sent correctly and templates are visually appealing.</t>
  </si>
  <si>
    <t>Researched user authorization on Windows</t>
  </si>
  <si>
    <t>Found Auth0 for login, sign-up.</t>
  </si>
  <si>
    <t>Participate in making the website code</t>
  </si>
  <si>
    <t>Contribute to the development of website functionality.</t>
  </si>
  <si>
    <t>Ensure documentation is up-to-date</t>
  </si>
  <si>
    <t>Keep project documentation current and accessible.</t>
  </si>
  <si>
    <t>Installed Flask and other necessary dependencies.</t>
  </si>
  <si>
    <t>Successfully done.</t>
  </si>
  <si>
    <t>Configured file sharing locally</t>
  </si>
  <si>
    <t>Successfully done locally.</t>
  </si>
  <si>
    <t>Attend sprint review sessions to demonstrate completed work and gather feedback</t>
  </si>
  <si>
    <t xml:space="preserve">
Attend sprint review sessions to show what's done and get suggestions for improvements</t>
  </si>
  <si>
    <t>Participate in sprint planning 3</t>
  </si>
  <si>
    <t>Meet team on May28 and started the project plan</t>
  </si>
  <si>
    <t>Research and practice storage account in Azure</t>
  </si>
  <si>
    <t>Research file sharing platiform in Azure</t>
  </si>
  <si>
    <t>june 22 2024</t>
  </si>
  <si>
    <t>Research how github and azure communicate from Github documentation</t>
  </si>
  <si>
    <t>Build Azure Subscription and Users</t>
  </si>
  <si>
    <t>Once 6&amp;7 finished, figure out the best way they communicate to each other.</t>
  </si>
  <si>
    <t>Assist emplementing the communication medth with website design.</t>
  </si>
  <si>
    <t>Finallize the project plan with team</t>
  </si>
  <si>
    <t>Prepare presentation with team</t>
  </si>
  <si>
    <t>Research and figure out options for users authentication for File Sharing account access</t>
  </si>
  <si>
    <t>Installing GitHub and related packages in local Linux VM</t>
  </si>
  <si>
    <t xml:space="preserve">Installing and MYSQL and Script related packages inside local Linux VM </t>
  </si>
  <si>
    <t xml:space="preserve">Work on MYSQL database in local Linux VM to store users account info </t>
  </si>
  <si>
    <t>2024-0711</t>
  </si>
  <si>
    <t xml:space="preserve">Figure out how to make MYSQL database  </t>
  </si>
  <si>
    <t>Finishing spring2 report, updating task lists and business canvas</t>
  </si>
  <si>
    <r>
      <rPr>
        <sz val="11"/>
        <color rgb="FFFF0000"/>
        <rFont val="Bookman Old Style"/>
        <scheme val="minor"/>
      </rPr>
      <t>Create local storage path in Linux and Testing upload function locall</t>
    </r>
    <r>
      <rPr>
        <sz val="11"/>
        <color rgb="FF404040"/>
        <rFont val="Bookman Old Style"/>
        <scheme val="minor"/>
      </rPr>
      <t>y</t>
    </r>
  </si>
  <si>
    <t>Reseach and figuring out how to implemt the upload function cross internet with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</si>
</sst>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Done&quot;;&quot;&quot;;&quot;&quot;"/>
    <numFmt numFmtId="165" formatCode="0.0"/>
  </numFmts>
  <fonts count="29">
    <font>
      <sz val="11"/>
      <color theme="1" tint="0.24994659260841701"/>
      <name val="Bookman Old Style"/>
      <family val="2"/>
      <scheme val="minor"/>
    </font>
    <font>
      <sz val="11"/>
      <color theme="1"/>
      <name val="Bookman Old Style"/>
      <family val="2"/>
      <scheme val="minor"/>
    </font>
    <font>
      <sz val="8"/>
      <name val="Bookman Old Style"/>
      <family val="2"/>
      <scheme val="minor"/>
    </font>
    <font>
      <sz val="11"/>
      <color theme="1" tint="0.24994659260841701"/>
      <name val="Bookman Old Style"/>
      <family val="2"/>
      <scheme val="minor"/>
    </font>
    <font>
      <sz val="11"/>
      <color theme="0"/>
      <name val="Bookman Old Style"/>
      <family val="2"/>
      <scheme val="minor"/>
    </font>
    <font>
      <sz val="11"/>
      <color theme="1" tint="0.24994659260841701"/>
      <name val="Franklin Gothic Medium"/>
      <family val="2"/>
      <scheme val="major"/>
    </font>
    <font>
      <sz val="11"/>
      <color theme="3"/>
      <name val="Franklin Gothic Medium"/>
      <family val="2"/>
      <scheme val="major"/>
    </font>
    <font>
      <b/>
      <sz val="38"/>
      <color theme="1" tint="0.24994659260841701"/>
      <name val="Bookman Old Style"/>
      <family val="1"/>
      <scheme val="minor"/>
    </font>
    <font>
      <sz val="11"/>
      <color theme="3"/>
      <name val="Franklin Gothic Medium"/>
      <scheme val="major"/>
    </font>
    <font>
      <sz val="11"/>
      <color rgb="FF000000"/>
      <name val="Bookman Old Style"/>
      <family val="2"/>
      <scheme val="minor"/>
    </font>
    <font>
      <b/>
      <sz val="11"/>
      <color theme="1" tint="0.24994659260841701"/>
      <name val="Bookman Old Style"/>
      <family val="2"/>
      <scheme val="minor"/>
    </font>
    <font>
      <sz val="11"/>
      <color rgb="FF000000"/>
      <name val="Aptos Narrow"/>
      <family val="2"/>
    </font>
    <font>
      <sz val="11"/>
      <color rgb="FF000000"/>
      <name val="Bookman Old Style"/>
      <scheme val="minor"/>
    </font>
    <font>
      <sz val="11"/>
      <color rgb="FF000000"/>
      <name val="Aptos Narrow"/>
    </font>
    <font>
      <sz val="11"/>
      <color rgb="FFFF0000"/>
      <name val="Bookman Old Style"/>
      <family val="2"/>
      <scheme val="minor"/>
    </font>
    <font>
      <sz val="11"/>
      <color rgb="FFFF0000"/>
      <name val="Bookman Old Style"/>
      <scheme val="minor"/>
    </font>
    <font>
      <b/>
      <sz val="11"/>
      <color rgb="FFFF0000"/>
      <name val="Bookman Old Style"/>
      <family val="2"/>
      <scheme val="minor"/>
    </font>
    <font>
      <b/>
      <sz val="11"/>
      <color rgb="FFFF0000"/>
      <name val="Bookman Old Style"/>
    </font>
    <font>
      <sz val="11"/>
      <color rgb="FFFF0000"/>
      <name val="Bookman Old Style"/>
    </font>
    <font>
      <b/>
      <sz val="11"/>
      <color rgb="FF00B0F0"/>
      <name val="Bookman Old Style"/>
      <family val="2"/>
      <scheme val="minor"/>
    </font>
    <font>
      <sz val="11"/>
      <color rgb="FF00B0F0"/>
      <name val="Bookman Old Style"/>
      <family val="2"/>
      <scheme val="minor"/>
    </font>
    <font>
      <sz val="11"/>
      <color rgb="FF404040"/>
      <name val="Bookman Old Style"/>
      <scheme val="minor"/>
    </font>
    <font>
      <sz val="11"/>
      <color theme="1" tint="0.24994659260841701"/>
      <name val="Bookman Old Style"/>
      <scheme val="minor"/>
    </font>
    <font>
      <b/>
      <sz val="11"/>
      <color rgb="FF00B0F0"/>
      <name val="Bookman Old Style"/>
      <scheme val="minor"/>
    </font>
    <font>
      <sz val="11"/>
      <color rgb="FF47A6B5"/>
      <name val="Bookman Old Style"/>
      <scheme val="minor"/>
    </font>
    <font>
      <sz val="11"/>
      <color theme="5"/>
      <name val="Bookman Old Style"/>
      <family val="2"/>
      <scheme val="minor"/>
    </font>
    <font>
      <sz val="11"/>
      <color rgb="FF00B0F0"/>
      <name val="Century"/>
    </font>
    <font>
      <sz val="11"/>
      <color theme="1" tint="0.24994659260841701"/>
      <name val="Calibri"/>
      <family val="2"/>
      <charset val="1"/>
    </font>
    <font>
      <sz val="11"/>
      <color rgb="FF7030A0"/>
      <name val="Bookman Old Style"/>
      <family val="2"/>
      <scheme val="minor"/>
    </font>
  </fonts>
  <fills count="3">
    <fill>
      <patternFill patternType="none"/>
    </fill>
    <fill>
      <patternFill patternType="gray125"/>
    </fill>
    <fill>
      <patternFill patternType="solid">
        <fgColor rgb="FFFFFFCC"/>
      </patternFill>
    </fill>
  </fills>
  <borders count="3">
    <border>
      <left/>
      <right/>
      <top/>
      <bottom/>
      <diagonal/>
    </border>
    <border>
      <left/>
      <right/>
      <top/>
      <bottom style="thick">
        <color theme="1"/>
      </bottom>
      <diagonal/>
    </border>
    <border>
      <left style="thin">
        <color rgb="FFB2B2B2"/>
      </left>
      <right style="thin">
        <color rgb="FFB2B2B2"/>
      </right>
      <top style="thin">
        <color rgb="FFB2B2B2"/>
      </top>
      <bottom style="thin">
        <color rgb="FFB2B2B2"/>
      </bottom>
      <diagonal/>
    </border>
  </borders>
  <cellStyleXfs count="12">
    <xf numFmtId="0" fontId="0" fillId="0" borderId="0">
      <alignment vertical="center" wrapText="1"/>
    </xf>
    <xf numFmtId="9" fontId="1" fillId="0" borderId="0" applyFont="0" applyFill="0" applyBorder="0" applyProtection="0">
      <alignment horizontal="right" vertical="center" indent="1"/>
    </xf>
    <xf numFmtId="0" fontId="5" fillId="0" borderId="0" applyFill="0" applyBorder="0" applyProtection="0">
      <alignment horizontal="left"/>
    </xf>
    <xf numFmtId="43" fontId="3" fillId="0" borderId="0" applyFont="0" applyFill="0" applyBorder="0" applyAlignment="0" applyProtection="0"/>
    <xf numFmtId="41" fontId="3" fillId="0" borderId="0" applyFont="0" applyFill="0" applyBorder="0" applyAlignment="0" applyProtection="0"/>
    <xf numFmtId="44" fontId="3" fillId="0" borderId="0" applyFont="0" applyFill="0" applyBorder="0" applyAlignment="0" applyProtection="0"/>
    <xf numFmtId="42" fontId="3" fillId="0" borderId="0" applyFont="0" applyFill="0" applyBorder="0" applyAlignment="0" applyProtection="0"/>
    <xf numFmtId="0" fontId="3" fillId="2" borderId="2" applyNumberFormat="0" applyFont="0" applyAlignment="0" applyProtection="0"/>
    <xf numFmtId="14" fontId="3" fillId="0" borderId="0" applyFill="0" applyBorder="0">
      <alignment horizontal="right" vertical="center"/>
    </xf>
    <xf numFmtId="164" fontId="4" fillId="0" borderId="0">
      <alignment horizontal="center" vertical="center"/>
    </xf>
    <xf numFmtId="0" fontId="7" fillId="0" borderId="1" applyNumberFormat="0" applyFill="0" applyProtection="0"/>
    <xf numFmtId="0" fontId="6" fillId="0" borderId="0" applyFill="0" applyProtection="0">
      <alignment horizontal="right" indent="2"/>
    </xf>
  </cellStyleXfs>
  <cellXfs count="57">
    <xf numFmtId="0" fontId="0" fillId="0" borderId="0" xfId="0">
      <alignment vertical="center" wrapText="1"/>
    </xf>
    <xf numFmtId="14" fontId="3" fillId="0" borderId="0" xfId="8" applyBorder="1">
      <alignment horizontal="right" vertical="center"/>
    </xf>
    <xf numFmtId="0" fontId="7" fillId="0" borderId="1" xfId="10"/>
    <xf numFmtId="9" fontId="0" fillId="0" borderId="0" xfId="1" applyFont="1" applyBorder="1">
      <alignment horizontal="right" vertical="center" indent="1"/>
    </xf>
    <xf numFmtId="0" fontId="5" fillId="0" borderId="0" xfId="2" applyBorder="1">
      <alignment horizontal="left"/>
    </xf>
    <xf numFmtId="164" fontId="4" fillId="0" borderId="0" xfId="9">
      <alignment horizontal="center" vertical="center"/>
    </xf>
    <xf numFmtId="0" fontId="6" fillId="0" borderId="0" xfId="11">
      <alignment horizontal="right" indent="2"/>
    </xf>
    <xf numFmtId="14" fontId="3" fillId="0" borderId="0" xfId="8">
      <alignment horizontal="right" vertical="center"/>
    </xf>
    <xf numFmtId="9" fontId="0" fillId="0" borderId="0" xfId="0" applyNumberFormat="1">
      <alignment vertical="center" wrapText="1"/>
    </xf>
    <xf numFmtId="2" fontId="7" fillId="0" borderId="1" xfId="10" applyNumberFormat="1"/>
    <xf numFmtId="2" fontId="6" fillId="0" borderId="0" xfId="11" applyNumberFormat="1">
      <alignment horizontal="right" indent="2"/>
    </xf>
    <xf numFmtId="2" fontId="3" fillId="0" borderId="0" xfId="8" applyNumberFormat="1" applyBorder="1">
      <alignment horizontal="right" vertical="center"/>
    </xf>
    <xf numFmtId="2" fontId="3" fillId="0" borderId="0" xfId="8" applyNumberFormat="1">
      <alignment horizontal="right" vertical="center"/>
    </xf>
    <xf numFmtId="2" fontId="0" fillId="0" borderId="0" xfId="0" applyNumberFormat="1">
      <alignment vertical="center" wrapText="1"/>
    </xf>
    <xf numFmtId="165" fontId="6" fillId="0" borderId="0" xfId="11" applyNumberFormat="1">
      <alignment horizontal="right" indent="2"/>
    </xf>
    <xf numFmtId="165" fontId="7" fillId="0" borderId="1" xfId="10" applyNumberFormat="1"/>
    <xf numFmtId="165" fontId="3" fillId="0" borderId="0" xfId="8" applyNumberFormat="1" applyBorder="1">
      <alignment horizontal="right" vertical="center"/>
    </xf>
    <xf numFmtId="165" fontId="3" fillId="0" borderId="0" xfId="8" applyNumberFormat="1">
      <alignment horizontal="right" vertical="center"/>
    </xf>
    <xf numFmtId="165" fontId="0" fillId="0" borderId="0" xfId="0" applyNumberFormat="1">
      <alignment vertical="center" wrapText="1"/>
    </xf>
    <xf numFmtId="14" fontId="7" fillId="0" borderId="1" xfId="10" applyNumberFormat="1"/>
    <xf numFmtId="14" fontId="6" fillId="0" borderId="0" xfId="11" applyNumberFormat="1">
      <alignment horizontal="right" indent="2"/>
    </xf>
    <xf numFmtId="14" fontId="0" fillId="0" borderId="0" xfId="0" applyNumberFormat="1">
      <alignment vertical="center" wrapText="1"/>
    </xf>
    <xf numFmtId="11" fontId="7" fillId="0" borderId="1" xfId="10" applyNumberFormat="1"/>
    <xf numFmtId="11" fontId="0" fillId="0" borderId="0" xfId="0" applyNumberFormat="1">
      <alignment vertical="center" wrapText="1"/>
    </xf>
    <xf numFmtId="11" fontId="8" fillId="0" borderId="0" xfId="11" applyNumberFormat="1" applyFont="1">
      <alignment horizontal="right" indent="2"/>
    </xf>
    <xf numFmtId="14" fontId="9" fillId="0" borderId="0" xfId="8" applyFont="1">
      <alignment horizontal="right" vertical="center"/>
    </xf>
    <xf numFmtId="0" fontId="9" fillId="0" borderId="0" xfId="0" applyFont="1">
      <alignment vertical="center" wrapText="1"/>
    </xf>
    <xf numFmtId="14" fontId="9" fillId="0" borderId="0" xfId="8" applyFont="1" applyFill="1">
      <alignment horizontal="right" vertical="center"/>
    </xf>
    <xf numFmtId="2" fontId="9" fillId="0" borderId="0" xfId="8" applyNumberFormat="1" applyFont="1" applyFill="1" applyBorder="1">
      <alignment horizontal="right" vertical="center"/>
    </xf>
    <xf numFmtId="9" fontId="9" fillId="0" borderId="0" xfId="1" applyFont="1" applyFill="1" applyBorder="1">
      <alignment horizontal="right" vertical="center" indent="1"/>
    </xf>
    <xf numFmtId="164" fontId="9" fillId="0" borderId="0" xfId="9" applyFont="1">
      <alignment horizontal="center" vertical="center"/>
    </xf>
    <xf numFmtId="14" fontId="9" fillId="0" borderId="0" xfId="8" applyFont="1" applyFill="1" applyBorder="1">
      <alignment horizontal="right" vertical="center"/>
    </xf>
    <xf numFmtId="11" fontId="9" fillId="0" borderId="0" xfId="8" applyNumberFormat="1" applyFont="1" applyFill="1">
      <alignment horizontal="right" vertical="center"/>
    </xf>
    <xf numFmtId="2" fontId="9" fillId="0" borderId="0" xfId="8" applyNumberFormat="1" applyFont="1" applyFill="1">
      <alignment horizontal="right" vertical="center"/>
    </xf>
    <xf numFmtId="9" fontId="9" fillId="0" borderId="0" xfId="0" applyNumberFormat="1" applyFont="1">
      <alignment vertical="center" wrapText="1"/>
    </xf>
    <xf numFmtId="2" fontId="8" fillId="0" borderId="0" xfId="11" applyNumberFormat="1" applyFont="1">
      <alignment horizontal="right" indent="2"/>
    </xf>
    <xf numFmtId="2" fontId="9" fillId="0" borderId="0" xfId="8" applyNumberFormat="1" applyFont="1">
      <alignment horizontal="right" vertical="center"/>
    </xf>
    <xf numFmtId="0" fontId="10" fillId="0" borderId="0" xfId="0" applyFont="1">
      <alignment vertical="center" wrapText="1"/>
    </xf>
    <xf numFmtId="0" fontId="11" fillId="0" borderId="0" xfId="0" applyFont="1">
      <alignment vertical="center" wrapText="1"/>
    </xf>
    <xf numFmtId="14" fontId="12" fillId="0" borderId="0" xfId="0" applyNumberFormat="1" applyFont="1">
      <alignment vertical="center" wrapText="1"/>
    </xf>
    <xf numFmtId="0" fontId="13" fillId="0" borderId="0" xfId="0" applyFont="1">
      <alignment vertical="center" wrapText="1"/>
    </xf>
    <xf numFmtId="0" fontId="14" fillId="0" borderId="0" xfId="0" applyFont="1">
      <alignment vertical="center" wrapText="1"/>
    </xf>
    <xf numFmtId="0" fontId="15" fillId="0" borderId="0" xfId="0" applyFont="1">
      <alignment vertical="center" wrapText="1"/>
    </xf>
    <xf numFmtId="0" fontId="16" fillId="0" borderId="0" xfId="0" applyFont="1">
      <alignment vertical="center" wrapText="1"/>
    </xf>
    <xf numFmtId="0" fontId="17" fillId="0" borderId="0" xfId="0" applyFont="1">
      <alignment vertical="center" wrapText="1"/>
    </xf>
    <xf numFmtId="0" fontId="19" fillId="0" borderId="0" xfId="0" applyFont="1">
      <alignment vertical="center" wrapText="1"/>
    </xf>
    <xf numFmtId="0" fontId="12" fillId="0" borderId="0" xfId="0" applyFont="1">
      <alignment vertical="center" wrapText="1"/>
    </xf>
    <xf numFmtId="0" fontId="22" fillId="0" borderId="0" xfId="0" applyFont="1">
      <alignment vertical="center" wrapText="1"/>
    </xf>
    <xf numFmtId="0" fontId="23" fillId="0" borderId="0" xfId="0" applyFont="1">
      <alignment vertical="center" wrapText="1"/>
    </xf>
    <xf numFmtId="0" fontId="24" fillId="0" borderId="0" xfId="0" applyFont="1">
      <alignment vertical="center" wrapText="1"/>
    </xf>
    <xf numFmtId="0" fontId="25" fillId="0" borderId="0" xfId="0" applyFont="1">
      <alignment vertical="center" wrapText="1"/>
    </xf>
    <xf numFmtId="0" fontId="27" fillId="0" borderId="0" xfId="0" applyFont="1">
      <alignment vertical="center" wrapText="1"/>
    </xf>
    <xf numFmtId="0" fontId="28" fillId="0" borderId="0" xfId="0" applyFont="1">
      <alignment vertical="center" wrapText="1"/>
    </xf>
    <xf numFmtId="14" fontId="28" fillId="0" borderId="0" xfId="8" applyFont="1" applyBorder="1">
      <alignment horizontal="right" vertical="center"/>
    </xf>
    <xf numFmtId="2" fontId="28" fillId="0" borderId="0" xfId="8" applyNumberFormat="1" applyFont="1" applyBorder="1">
      <alignment horizontal="right" vertical="center"/>
    </xf>
    <xf numFmtId="9" fontId="28" fillId="0" borderId="0" xfId="1" applyFont="1" applyBorder="1">
      <alignment horizontal="right" vertical="center" indent="1"/>
    </xf>
    <xf numFmtId="164" fontId="28" fillId="0" borderId="0" xfId="9" applyFont="1">
      <alignment horizontal="center" vertical="center"/>
    </xf>
  </cellXfs>
  <cellStyles count="12">
    <cellStyle name="Comma" xfId="3" builtinId="3" customBuiltin="1"/>
    <cellStyle name="Comma [0]" xfId="4" builtinId="6" customBuiltin="1"/>
    <cellStyle name="Currency" xfId="5" builtinId="4" customBuiltin="1"/>
    <cellStyle name="Currency [0]" xfId="6" builtinId="7" customBuiltin="1"/>
    <cellStyle name="Date" xfId="8" xr:uid="{00000000-0005-0000-0000-000004000000}"/>
    <cellStyle name="Done" xfId="9" xr:uid="{00000000-0005-0000-0000-000005000000}"/>
    <cellStyle name="Heading 1" xfId="2" builtinId="16" customBuiltin="1"/>
    <cellStyle name="Heading 2" xfId="11" builtinId="17" customBuiltin="1"/>
    <cellStyle name="Normal" xfId="0" builtinId="0" customBuiltin="1"/>
    <cellStyle name="Note" xfId="7" builtinId="10" customBuiltin="1"/>
    <cellStyle name="Percent" xfId="1" builtinId="5" customBuiltin="1"/>
    <cellStyle name="Title" xfId="10" builtinId="15" customBuiltin="1"/>
  </cellStyles>
  <dxfs count="41">
    <dxf>
      <numFmt numFmtId="2" formatCode="0.00"/>
    </dxf>
    <dxf>
      <numFmt numFmtId="2" formatCode="0.00"/>
    </dxf>
    <dxf>
      <fill>
        <patternFill>
          <bgColor theme="0" tint="-4.9989318521683403E-2"/>
        </patternFill>
      </fill>
    </dxf>
    <dxf>
      <fill>
        <patternFill>
          <bgColor theme="0" tint="-4.9989318521683403E-2"/>
        </patternFill>
      </fill>
    </dxf>
    <dxf>
      <font>
        <color rgb="FF000000"/>
      </font>
      <fill>
        <patternFill patternType="none"/>
      </fill>
    </dxf>
    <dxf>
      <font>
        <color rgb="FF000000"/>
      </font>
      <fill>
        <patternFill patternType="none"/>
      </fill>
    </dxf>
    <dxf>
      <font>
        <color rgb="FF000000"/>
      </font>
      <fill>
        <patternFill patternType="none"/>
      </fill>
    </dxf>
    <dxf>
      <font>
        <color rgb="FF000000"/>
      </font>
      <fill>
        <patternFill patternType="none"/>
      </fill>
    </dxf>
    <dxf>
      <font>
        <color rgb="FF000000"/>
      </font>
      <numFmt numFmtId="2" formatCode="0.00"/>
      <fill>
        <patternFill patternType="none"/>
      </fill>
    </dxf>
    <dxf>
      <font>
        <color rgb="FF000000"/>
      </font>
      <numFmt numFmtId="15" formatCode="0.00E+00"/>
      <fill>
        <patternFill patternType="none"/>
      </fill>
    </dxf>
    <dxf>
      <font>
        <b val="0"/>
        <i val="0"/>
        <strike val="0"/>
        <condense val="0"/>
        <extend val="0"/>
        <outline val="0"/>
        <shadow val="0"/>
        <u val="none"/>
        <vertAlign val="baseline"/>
        <sz val="11"/>
        <color rgb="FF000000"/>
        <name val="Bookman Old Style"/>
        <family val="2"/>
        <scheme val="minor"/>
      </font>
      <numFmt numFmtId="2" formatCode="0.00"/>
      <fill>
        <patternFill patternType="none">
          <fgColor indexed="64"/>
          <bgColor indexed="65"/>
        </patternFill>
      </fill>
    </dxf>
    <dxf>
      <font>
        <color rgb="FF000000"/>
      </font>
      <numFmt numFmtId="15" formatCode="0.00E+00"/>
      <fill>
        <patternFill patternType="none"/>
      </fill>
    </dxf>
    <dxf>
      <font>
        <color rgb="FF000000"/>
      </font>
      <numFmt numFmtId="15" formatCode="0.00E+00"/>
      <fill>
        <patternFill patternType="none"/>
      </fill>
    </dxf>
    <dxf>
      <font>
        <color rgb="FF000000"/>
      </font>
      <fill>
        <patternFill patternType="none"/>
      </fill>
    </dxf>
    <dxf>
      <font>
        <color rgb="FF000000"/>
      </font>
      <fill>
        <patternFill patternType="none"/>
      </fill>
    </dxf>
    <dxf>
      <font>
        <color rgb="FF000000"/>
      </font>
      <fill>
        <patternFill patternType="none"/>
      </fill>
    </dxf>
    <dxf>
      <font>
        <color rgb="FF000000"/>
      </font>
      <fill>
        <patternFill patternType="none"/>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numFmt numFmtId="165" formatCode="0.0"/>
    </dxf>
    <dxf>
      <numFmt numFmtId="19" formatCode="m/d/yyyy"/>
    </dxf>
    <dxf>
      <numFmt numFmtId="19" formatCode="m/d/yyyy"/>
    </dxf>
    <dxf>
      <fill>
        <patternFill>
          <bgColor theme="0" tint="-4.9989318521683403E-2"/>
        </patternFill>
      </fill>
    </dxf>
    <dxf>
      <numFmt numFmtId="2" formatCode="0.00"/>
    </dxf>
    <dxf>
      <fill>
        <patternFill>
          <bgColor theme="0" tint="-4.9989318521683403E-2"/>
        </patternFill>
      </fill>
    </dxf>
    <dxf>
      <border>
        <bottom style="thin">
          <color theme="0" tint="-0.14993743705557422"/>
        </bottom>
        <horizontal style="thin">
          <color theme="0" tint="-0.14996795556505021"/>
        </horizontal>
      </border>
    </dxf>
    <dxf>
      <fill>
        <patternFill patternType="solid">
          <fgColor theme="6" tint="0.79998168889431442"/>
          <bgColor theme="6" tint="0.79998168889431442"/>
        </patternFill>
      </fill>
      <border>
        <bottom style="thin">
          <color theme="6" tint="0.39997558519241921"/>
        </bottom>
      </border>
    </dxf>
    <dxf>
      <fill>
        <patternFill patternType="solid">
          <fgColor theme="6" tint="0.79998168889431442"/>
          <bgColor theme="6" tint="0.79998168889431442"/>
        </patternFill>
      </fill>
      <border>
        <bottom style="thin">
          <color theme="6" tint="0.39997558519241921"/>
        </bottom>
      </border>
    </dxf>
    <dxf>
      <font>
        <b/>
        <color theme="1"/>
      </font>
    </dxf>
    <dxf>
      <font>
        <b/>
        <color theme="1"/>
      </font>
      <border>
        <bottom style="thin">
          <color theme="6" tint="0.39997558519241921"/>
        </bottom>
      </border>
    </dxf>
    <dxf>
      <font>
        <b/>
        <color theme="1"/>
      </font>
    </dxf>
    <dxf>
      <font>
        <b/>
        <color theme="1"/>
      </font>
      <border>
        <top style="thin">
          <color theme="6"/>
        </top>
        <bottom style="thin">
          <color theme="6"/>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6" tint="0.79998168889431442"/>
          <bgColor theme="6" tint="0.79998168889431442"/>
        </patternFill>
      </fill>
      <border>
        <top style="thin">
          <color theme="6" tint="0.39997558519241921"/>
        </top>
      </border>
    </dxf>
    <dxf>
      <font>
        <b/>
        <color theme="1"/>
      </font>
      <fill>
        <patternFill patternType="solid">
          <fgColor theme="6" tint="0.79998168889431442"/>
          <bgColor theme="6" tint="0.79998168889431442"/>
        </patternFill>
      </fill>
      <border>
        <top style="thick">
          <color theme="7" tint="0.39994506668294322"/>
        </top>
        <bottom style="thin">
          <color theme="6" tint="0.39997558519241921"/>
        </bottom>
      </border>
    </dxf>
  </dxfs>
  <tableStyles count="2" defaultTableStyle="To-Do List" defaultPivotStyle="PivotStyleLight2">
    <tableStyle name="To Do List Pivot" table="0" count="11" xr9:uid="{00000000-0011-0000-FFFF-FFFF00000000}">
      <tableStyleElement type="headerRow" dxfId="40"/>
      <tableStyleElement type="totalRow" dxfId="39"/>
      <tableStyleElement type="firstRowStripe" dxfId="38"/>
      <tableStyleElement type="firstColumnStripe" dxfId="37"/>
      <tableStyleElement type="firstSubtotalColumn" dxfId="36"/>
      <tableStyleElement type="firstSubtotalRow" dxfId="35"/>
      <tableStyleElement type="secondSubtotalRow" dxfId="34"/>
      <tableStyleElement type="firstRowSubheading" dxfId="33"/>
      <tableStyleElement type="secondRowSubheading" dxfId="32"/>
      <tableStyleElement type="pageFieldLabels" dxfId="31"/>
      <tableStyleElement type="pageFieldValues" dxfId="30"/>
    </tableStyle>
    <tableStyle name="To-Do List" pivot="0" count="1" xr9:uid="{00000000-0011-0000-FFFF-FFFF01000000}">
      <tableStyleElement type="wholeTable" dxfId="2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32E2BD-495F-4A7B-8579-6BF27A2DF670}" name="ToDoList2" displayName="ToDoList2" ref="B2:L36" totalsRowShown="0">
  <autoFilter ref="B2:L36" xr:uid="{00000000-0009-0000-0100-000004000000}"/>
  <tableColumns count="11">
    <tableColumn id="1" xr3:uid="{DA0AEA8A-D8DC-45DC-8DA7-57B3EF9E6EBB}" name="TASK"/>
    <tableColumn id="3" xr3:uid="{E8B9DBA9-0222-4903-87C0-ACC45FAAB10D}" name="PRIORITY "/>
    <tableColumn id="4" xr3:uid="{DF9F5FF1-481C-4357-9F38-8D1CE6DBCD3D}" name="STATUS "/>
    <tableColumn id="6" xr3:uid="{76606ED4-D4D7-4D38-AF44-7F007B25FD32}" name="Estimated START DATE " dataCellStyle="Date"/>
    <tableColumn id="7" xr3:uid="{64075EAF-827C-4DEE-ADE5-9031E5D1191D}" name="Estimated DUE DATE " dataCellStyle="Date"/>
    <tableColumn id="11" xr3:uid="{72161C8E-D865-4706-ACAE-FB242621D61E}" name="Actual Start Date" dataCellStyle="Date"/>
    <tableColumn id="13" xr3:uid="{35F26A55-7C82-4C68-AE9C-C471F6F6A2CA}" name="Hours" dataDxfId="27" dataCellStyle="Date"/>
    <tableColumn id="5" xr3:uid="{559ECBDA-F11E-493D-8300-64461DD06B35}" name="% COMPLETE"/>
    <tableColumn id="9" xr3:uid="{BA674D5E-887F-4182-B43E-9013F6975B64}" name="DONE?">
      <calculatedColumnFormula>--(ToDoList2[[#This Row],[% COMPLETE]]&gt;=1)</calculatedColumnFormula>
    </tableColumn>
    <tableColumn id="14" xr3:uid="{B4D6F6A3-6827-4B7B-9488-EEFC43ACDE72}" name="Actual Completion Date" dataCellStyle="Date"/>
    <tableColumn id="10" xr3:uid="{9DF82517-4F1D-4282-9AE9-B206AA45E0AA}" name="NOTES"/>
  </tableColumns>
  <tableStyleInfo name="To-Do List" showFirstColumn="0" showLastColumn="0" showRowStripes="0" showColumnStripes="0"/>
  <extLst>
    <ext xmlns:x14="http://schemas.microsoft.com/office/spreadsheetml/2009/9/main" uri="{504A1905-F514-4f6f-8877-14C23A59335A}">
      <x14:table altTextSummary="Manage To-Do items with this table containing Task List, Priority, Start Date, Due Date, Status &amp; Percent Complet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F74F950-F7FC-4190-B6EB-392A49DF8C01}" name="ToDoList26" displayName="ToDoList26" ref="B2:M25" totalsRowShown="0">
  <autoFilter ref="B2:M25" xr:uid="{00000000-0009-0000-0100-000004000000}"/>
  <tableColumns count="12">
    <tableColumn id="1" xr3:uid="{C6349DB8-BBF5-4F08-A6AD-F5B471522F0A}" name="TASK"/>
    <tableColumn id="3" xr3:uid="{F45E9121-CC02-4BF1-8B59-B728C6217BCF}" name="PRIORITY "/>
    <tableColumn id="4" xr3:uid="{0B67ACD8-D34B-4384-B210-6E7E1910E02B}" name="STATUS "/>
    <tableColumn id="6" xr3:uid="{2FFD1AD0-C305-4A89-92C2-232A844A0774}" name="Estimated START DATE " dataDxfId="25" dataCellStyle="Date"/>
    <tableColumn id="7" xr3:uid="{78EE6558-6103-4FE3-BA46-119C4905057C}" name="Estimated DUE DATE " dataCellStyle="Date"/>
    <tableColumn id="8" xr3:uid="{872D0C0F-34F7-495D-A957-C338ACA95F45}" name="Estimated hours" dataCellStyle="Date"/>
    <tableColumn id="11" xr3:uid="{380F7957-116C-475A-B0A1-CB6DBB81B852}" name="Actual Start Date" dataDxfId="24" dataCellStyle="Date">
      <calculatedColumnFormula>TODAY()+2</calculatedColumnFormula>
    </tableColumn>
    <tableColumn id="13" xr3:uid="{2F27FE02-80D6-40BC-94AF-7102CA8FF951}" name="Hours" dataDxfId="23" dataCellStyle="Date"/>
    <tableColumn id="5" xr3:uid="{C50B0916-938C-4364-B147-89A0ED7F2319}" name="% COMPLETE"/>
    <tableColumn id="9" xr3:uid="{165DA128-18B9-474A-B779-639BD4769C4F}" name="DONE?">
      <calculatedColumnFormula>--(ToDoList26[[#This Row],[% COMPLETE]]&gt;=1)</calculatedColumnFormula>
    </tableColumn>
    <tableColumn id="14" xr3:uid="{CA8C28DB-9478-4C57-927D-85A7502C75E4}" name="Actual Completion Date" dataCellStyle="Date"/>
    <tableColumn id="10" xr3:uid="{A1E472F0-7C0E-40B8-83F7-49183D3C8414}" name="NOTES"/>
  </tableColumns>
  <tableStyleInfo name="To-Do List" showFirstColumn="0" showLastColumn="0" showRowStripes="0" showColumnStripes="0"/>
  <extLst>
    <ext xmlns:x14="http://schemas.microsoft.com/office/spreadsheetml/2009/9/main" uri="{504A1905-F514-4f6f-8877-14C23A59335A}">
      <x14:table altTextSummary="Manage To-Do items with this table containing Task List, Priority, Start Date, Due Date, Status &amp; Percent Complete"/>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oDoList" displayName="ToDoList" ref="B2:M25" totalsRowShown="0" dataDxfId="16">
  <autoFilter ref="B2:M25" xr:uid="{00000000-0009-0000-0100-000004000000}"/>
  <tableColumns count="12">
    <tableColumn id="1" xr3:uid="{00000000-0010-0000-0000-000001000000}" name="TASK" dataDxfId="15"/>
    <tableColumn id="3" xr3:uid="{00000000-0010-0000-0000-000003000000}" name="PRIORITY " dataDxfId="14"/>
    <tableColumn id="4" xr3:uid="{00000000-0010-0000-0000-000004000000}" name="STATUS " dataDxfId="13"/>
    <tableColumn id="6" xr3:uid="{00000000-0010-0000-0000-000006000000}" name="Estimated START DATE " dataDxfId="12" dataCellStyle="Date"/>
    <tableColumn id="7" xr3:uid="{00000000-0010-0000-0000-000007000000}" name="Estimated DUE DATE " dataDxfId="11" dataCellStyle="Date"/>
    <tableColumn id="8" xr3:uid="{E78F0A25-D3C1-4DE6-B609-39AD47FA60FD}" name="Estimated Hours" dataDxfId="10" dataCellStyle="Date"/>
    <tableColumn id="11" xr3:uid="{3ECD9C37-8CAA-4DA0-B6C3-46EE1385E1C4}" name="Actual Start Date" dataDxfId="9" dataCellStyle="Date"/>
    <tableColumn id="13" xr3:uid="{025BECDA-9723-4A00-A030-1391BE8A09D4}" name="Hours" dataDxfId="8" dataCellStyle="Date"/>
    <tableColumn id="5" xr3:uid="{00000000-0010-0000-0000-000005000000}" name="% COMPLETE" dataDxfId="7"/>
    <tableColumn id="9" xr3:uid="{00000000-0010-0000-0000-000009000000}" name="DONE?" dataDxfId="6">
      <calculatedColumnFormula>--(ToDoList[[#This Row],[% COMPLETE]]&gt;=1)</calculatedColumnFormula>
    </tableColumn>
    <tableColumn id="14" xr3:uid="{BF5D6C60-7C73-49B6-BF8A-A48FAEC453F9}" name="Actual Completion Date" dataDxfId="5" dataCellStyle="Date"/>
    <tableColumn id="10" xr3:uid="{00000000-0010-0000-0000-00000A000000}" name="NOTES" dataDxfId="4"/>
  </tableColumns>
  <tableStyleInfo name="To-Do List" showFirstColumn="0" showLastColumn="0" showRowStripes="0" showColumnStripes="0"/>
  <extLst>
    <ext xmlns:x14="http://schemas.microsoft.com/office/spreadsheetml/2009/9/main" uri="{504A1905-F514-4f6f-8877-14C23A59335A}">
      <x14:table altTextSummary="Manage To-Do items with this table containing Task List, Priority, Start Date, Due Date, Status &amp; Percent Complete"/>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081C114-3CF2-428A-9960-2EACB7B90FA5}" name="ToDoList27" displayName="ToDoList27" ref="B2:M20" totalsRowShown="0">
  <autoFilter ref="B2:M20" xr:uid="{00000000-0009-0000-0100-000004000000}"/>
  <tableColumns count="12">
    <tableColumn id="1" xr3:uid="{1679464A-0C31-4547-A22E-3AEEBADD8E33}" name="TASK"/>
    <tableColumn id="3" xr3:uid="{0C24BBB7-30FD-4ACD-ABB7-0DB7D4A6C9A1}" name="PRIORITY "/>
    <tableColumn id="4" xr3:uid="{61FCFC26-7B02-487C-8DCE-8A8B184F43B7}" name="STATUS "/>
    <tableColumn id="6" xr3:uid="{AFB852FB-24F6-4032-8F31-8ACFF5A4737C}" name="Estimated START DATE " dataCellStyle="Date"/>
    <tableColumn id="7" xr3:uid="{BDA77B16-2F2A-4EE6-8868-6DC722BA263A}" name="Estimated DUE DATE " dataCellStyle="Date"/>
    <tableColumn id="2" xr3:uid="{EB524E97-62AF-4575-913E-2075D3E6DFC0}" name="Estimated Hours" dataDxfId="1" dataCellStyle="Date"/>
    <tableColumn id="11" xr3:uid="{00B49AC0-A6B3-4847-A644-EDF43B9453F8}" name="Actual Start Date" dataCellStyle="Date"/>
    <tableColumn id="13" xr3:uid="{479058A9-C253-438B-8D52-53FD25412E1D}" name="Hours" dataDxfId="0" dataCellStyle="Date"/>
    <tableColumn id="5" xr3:uid="{80D7C601-F3D1-42EC-8B5E-B62FBB385ABB}" name="% COMPLETE"/>
    <tableColumn id="9" xr3:uid="{2BECBDAB-ADC4-47CE-9A5D-5FDB52B8EA1C}" name="DONE?">
      <calculatedColumnFormula>--(ToDoList27[[#This Row],[% COMPLETE]]&gt;=1)</calculatedColumnFormula>
    </tableColumn>
    <tableColumn id="14" xr3:uid="{7131A213-E378-4E1D-84A2-E7404B5A046F}" name="Actual Completion Date" dataCellStyle="Date"/>
    <tableColumn id="10" xr3:uid="{72710131-8E09-4CA8-B2B3-09CE151DE1CB}" name="NOTES"/>
  </tableColumns>
  <tableStyleInfo name="To-Do List" showFirstColumn="0" showLastColumn="0" showRowStripes="0" showColumnStripes="0"/>
  <extLst>
    <ext xmlns:x14="http://schemas.microsoft.com/office/spreadsheetml/2009/9/main" uri="{504A1905-F514-4f6f-8877-14C23A59335A}">
      <x14:table altTextSummary="Manage To-Do items with this table containing Task List, Priority, Start Date, Due Date, Status &amp; Percent Complete"/>
    </ext>
  </extLst>
</table>
</file>

<file path=xl/theme/theme1.xml><?xml version="1.0" encoding="utf-8"?>
<a:theme xmlns:a="http://schemas.openxmlformats.org/drawingml/2006/main" name="Office Theme">
  <a:themeElements>
    <a:clrScheme name="To-Do List">
      <a:dk1>
        <a:sysClr val="windowText" lastClr="000000"/>
      </a:dk1>
      <a:lt1>
        <a:sysClr val="window" lastClr="FFFFFF"/>
      </a:lt1>
      <a:dk2>
        <a:srgbClr val="251C22"/>
      </a:dk2>
      <a:lt2>
        <a:srgbClr val="F0F8F6"/>
      </a:lt2>
      <a:accent1>
        <a:srgbClr val="947087"/>
      </a:accent1>
      <a:accent2>
        <a:srgbClr val="47A6B5"/>
      </a:accent2>
      <a:accent3>
        <a:srgbClr val="EAC235"/>
      </a:accent3>
      <a:accent4>
        <a:srgbClr val="6BC081"/>
      </a:accent4>
      <a:accent5>
        <a:srgbClr val="E9733D"/>
      </a:accent5>
      <a:accent6>
        <a:srgbClr val="FB933B"/>
      </a:accent6>
      <a:hlink>
        <a:srgbClr val="47A6B5"/>
      </a:hlink>
      <a:folHlink>
        <a:srgbClr val="947087"/>
      </a:folHlink>
    </a:clrScheme>
    <a:fontScheme name="To-Do List">
      <a:majorFont>
        <a:latin typeface="Franklin Gothic Medium"/>
        <a:ea typeface=""/>
        <a:cs typeface=""/>
      </a:majorFont>
      <a:minorFont>
        <a:latin typeface="Bookman Old Style"/>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7C113-7F0D-4861-A95C-6FDE56D9D831}">
  <sheetPr>
    <tabColor theme="4"/>
    <pageSetUpPr autoPageBreaks="0" fitToPage="1"/>
  </sheetPr>
  <dimension ref="B1:L36"/>
  <sheetViews>
    <sheetView showGridLines="0" tabSelected="1" topLeftCell="E1" zoomScaleNormal="100" workbookViewId="0">
      <selection activeCell="H8" sqref="H8"/>
    </sheetView>
  </sheetViews>
  <sheetFormatPr defaultColWidth="8.88671875" defaultRowHeight="30" customHeight="1"/>
  <cols>
    <col min="1" max="1" width="2.77734375" customWidth="1"/>
    <col min="2" max="2" width="29.109375" customWidth="1"/>
    <col min="3" max="4" width="16.77734375" customWidth="1"/>
    <col min="5" max="5" width="24.5546875" customWidth="1"/>
    <col min="6" max="7" width="24.33203125" customWidth="1"/>
    <col min="8" max="8" width="10.21875" style="13" customWidth="1"/>
    <col min="9" max="9" width="16.77734375" customWidth="1"/>
    <col min="10" max="10" width="10.6640625" hidden="1" customWidth="1"/>
    <col min="11" max="11" width="21.77734375" customWidth="1"/>
    <col min="12" max="12" width="29.6640625" customWidth="1"/>
    <col min="13" max="13" width="2.77734375" customWidth="1"/>
  </cols>
  <sheetData>
    <row r="1" spans="2:12" ht="72.75" customHeight="1" thickBot="1">
      <c r="B1" s="2" t="s">
        <v>0</v>
      </c>
      <c r="C1" s="2"/>
      <c r="D1" s="2"/>
      <c r="E1" s="2"/>
      <c r="F1" s="2"/>
      <c r="G1" s="2"/>
      <c r="H1" s="9"/>
      <c r="I1" s="2"/>
      <c r="J1" s="2"/>
      <c r="K1" s="2"/>
      <c r="L1" s="2"/>
    </row>
    <row r="2" spans="2:12" ht="33" customHeight="1" thickTop="1">
      <c r="B2" s="4" t="s">
        <v>1</v>
      </c>
      <c r="C2" s="4" t="s">
        <v>2</v>
      </c>
      <c r="D2" s="4" t="s">
        <v>3</v>
      </c>
      <c r="E2" s="6" t="s">
        <v>4</v>
      </c>
      <c r="F2" s="6" t="s">
        <v>5</v>
      </c>
      <c r="G2" s="6" t="s">
        <v>6</v>
      </c>
      <c r="H2" s="10" t="s">
        <v>7</v>
      </c>
      <c r="I2" s="4" t="s">
        <v>8</v>
      </c>
      <c r="J2" s="5" t="s">
        <v>9</v>
      </c>
      <c r="K2" s="6" t="s">
        <v>10</v>
      </c>
      <c r="L2" s="4" t="s">
        <v>11</v>
      </c>
    </row>
    <row r="3" spans="2:12" ht="30" customHeight="1">
      <c r="B3" t="s">
        <v>12</v>
      </c>
      <c r="C3" t="s">
        <v>13</v>
      </c>
      <c r="D3" t="s">
        <v>14</v>
      </c>
      <c r="E3" s="1">
        <v>45433</v>
      </c>
      <c r="F3" s="1">
        <f>ToDoList2[[#This Row],[Estimated START DATE ]]+7</f>
        <v>45440</v>
      </c>
      <c r="G3" s="1">
        <v>45434</v>
      </c>
      <c r="H3" s="11">
        <v>4</v>
      </c>
      <c r="I3" s="3">
        <v>1</v>
      </c>
      <c r="J3" s="5">
        <f>--(ToDoList2[[#This Row],[% COMPLETE]]&gt;=1)</f>
        <v>1</v>
      </c>
      <c r="K3" s="1">
        <v>45434</v>
      </c>
    </row>
    <row r="4" spans="2:12" ht="30" customHeight="1">
      <c r="B4" t="s">
        <v>15</v>
      </c>
      <c r="C4" t="s">
        <v>16</v>
      </c>
      <c r="D4" t="s">
        <v>14</v>
      </c>
      <c r="E4" s="1">
        <v>45440</v>
      </c>
      <c r="F4" s="1">
        <v>45440</v>
      </c>
      <c r="G4" s="1">
        <v>45440</v>
      </c>
      <c r="H4" s="11">
        <v>5</v>
      </c>
      <c r="I4" s="3">
        <v>1</v>
      </c>
      <c r="J4" s="5">
        <f>--(ToDoList2[[#This Row],[% COMPLETE]]&gt;=1)</f>
        <v>1</v>
      </c>
      <c r="K4" s="1">
        <v>45440</v>
      </c>
    </row>
    <row r="5" spans="2:12" ht="30" customHeight="1">
      <c r="B5" t="s">
        <v>17</v>
      </c>
      <c r="C5" t="s">
        <v>16</v>
      </c>
      <c r="D5" t="s">
        <v>14</v>
      </c>
      <c r="E5" s="1">
        <v>45445</v>
      </c>
      <c r="F5" s="1">
        <v>45451</v>
      </c>
      <c r="G5" s="1">
        <v>45447</v>
      </c>
      <c r="H5" s="11">
        <v>3</v>
      </c>
      <c r="I5" s="3">
        <v>1</v>
      </c>
      <c r="J5" s="5">
        <f>--(ToDoList2[[#This Row],[% COMPLETE]]&gt;=1)</f>
        <v>1</v>
      </c>
      <c r="K5" s="1">
        <v>45450</v>
      </c>
    </row>
    <row r="6" spans="2:12" ht="30" customHeight="1">
      <c r="B6" t="s">
        <v>18</v>
      </c>
      <c r="C6" t="s">
        <v>13</v>
      </c>
      <c r="D6" t="s">
        <v>14</v>
      </c>
      <c r="E6" s="1">
        <v>45454</v>
      </c>
      <c r="F6" s="1">
        <v>45457</v>
      </c>
      <c r="G6" s="1">
        <v>45454</v>
      </c>
      <c r="H6" s="11">
        <v>5</v>
      </c>
      <c r="I6" s="3">
        <v>1</v>
      </c>
      <c r="J6" s="5">
        <f>--(ToDoList2[[#This Row],[% COMPLETE]]&gt;=1)</f>
        <v>1</v>
      </c>
      <c r="K6" s="1">
        <v>45457</v>
      </c>
    </row>
    <row r="7" spans="2:12" ht="30" customHeight="1">
      <c r="B7" t="s">
        <v>19</v>
      </c>
      <c r="C7" t="s">
        <v>13</v>
      </c>
      <c r="D7" t="s">
        <v>14</v>
      </c>
      <c r="E7" s="1">
        <v>45442</v>
      </c>
      <c r="F7" s="1">
        <v>45448</v>
      </c>
      <c r="G7" s="1">
        <v>45442</v>
      </c>
      <c r="H7" s="11">
        <v>4.5</v>
      </c>
      <c r="I7" s="3">
        <v>1</v>
      </c>
      <c r="J7" s="5">
        <f>--(ToDoList2[[#This Row],[% COMPLETE]]&gt;=1)</f>
        <v>1</v>
      </c>
      <c r="K7" s="1">
        <v>45448</v>
      </c>
    </row>
    <row r="8" spans="2:12" ht="30" customHeight="1">
      <c r="B8" t="s">
        <v>20</v>
      </c>
      <c r="C8" t="s">
        <v>13</v>
      </c>
      <c r="D8" t="s">
        <v>14</v>
      </c>
      <c r="E8" s="1">
        <v>45455</v>
      </c>
      <c r="F8" s="1">
        <v>45455</v>
      </c>
      <c r="G8" s="1">
        <v>45455</v>
      </c>
      <c r="H8" s="11">
        <v>4</v>
      </c>
      <c r="I8" s="3">
        <v>1</v>
      </c>
      <c r="J8" s="5">
        <f>--(ToDoList2[[#This Row],[% COMPLETE]]&gt;=1)</f>
        <v>1</v>
      </c>
      <c r="K8" s="1">
        <v>45455</v>
      </c>
    </row>
    <row r="9" spans="2:12" ht="41.25" customHeight="1">
      <c r="B9" t="s">
        <v>21</v>
      </c>
      <c r="C9" t="s">
        <v>22</v>
      </c>
      <c r="D9" t="s">
        <v>14</v>
      </c>
      <c r="E9" s="1">
        <v>45445</v>
      </c>
      <c r="F9" s="1">
        <v>45463</v>
      </c>
      <c r="G9" s="1">
        <v>45450</v>
      </c>
      <c r="H9" s="11">
        <v>7</v>
      </c>
      <c r="I9" s="3">
        <v>1</v>
      </c>
      <c r="J9" s="5">
        <f>--(ToDoList2[[#This Row],[% COMPLETE]]&gt;=1)</f>
        <v>1</v>
      </c>
      <c r="K9" s="1">
        <v>45463</v>
      </c>
    </row>
    <row r="10" spans="2:12" ht="30" customHeight="1">
      <c r="B10" t="s">
        <v>23</v>
      </c>
      <c r="C10" t="s">
        <v>13</v>
      </c>
      <c r="D10" t="s">
        <v>14</v>
      </c>
      <c r="E10" s="1">
        <v>45462</v>
      </c>
      <c r="F10" s="1">
        <v>45462</v>
      </c>
      <c r="G10" s="1">
        <v>45462</v>
      </c>
      <c r="H10" s="11">
        <v>5</v>
      </c>
      <c r="I10" s="3">
        <v>1</v>
      </c>
      <c r="J10" s="5">
        <f>--(ToDoList2[[#This Row],[% COMPLETE]]&gt;=1)</f>
        <v>1</v>
      </c>
      <c r="K10" s="1">
        <v>45462</v>
      </c>
    </row>
    <row r="11" spans="2:12" ht="30" customHeight="1">
      <c r="B11" t="s">
        <v>24</v>
      </c>
      <c r="C11" t="s">
        <v>22</v>
      </c>
      <c r="D11" t="s">
        <v>14</v>
      </c>
      <c r="E11" s="1">
        <f ca="1">TODAY()-2</f>
        <v>45508</v>
      </c>
      <c r="F11" s="1">
        <f ca="1">ToDoList2[[#This Row],[Estimated START DATE ]]+20</f>
        <v>45528</v>
      </c>
      <c r="G11" s="1">
        <v>45464</v>
      </c>
      <c r="H11" s="11">
        <v>1.5</v>
      </c>
      <c r="I11" s="3">
        <v>1</v>
      </c>
      <c r="J11" s="5">
        <f>--(ToDoList2[[#This Row],[% COMPLETE]]&gt;=1)</f>
        <v>1</v>
      </c>
      <c r="K11" s="1">
        <v>45475</v>
      </c>
    </row>
    <row r="12" spans="2:12" ht="30" customHeight="1">
      <c r="B12" s="41" t="s">
        <v>25</v>
      </c>
      <c r="C12" t="s">
        <v>13</v>
      </c>
      <c r="D12" t="s">
        <v>14</v>
      </c>
      <c r="E12" s="1">
        <v>45466</v>
      </c>
      <c r="F12" s="1">
        <v>45469</v>
      </c>
      <c r="G12" s="1">
        <v>45470</v>
      </c>
      <c r="H12" s="11">
        <v>6</v>
      </c>
      <c r="I12" s="3">
        <v>1</v>
      </c>
      <c r="J12" s="5">
        <f>--(ToDoList2[[#This Row],[% COMPLETE]]&gt;=1)</f>
        <v>1</v>
      </c>
      <c r="K12" s="1">
        <v>45472</v>
      </c>
    </row>
    <row r="13" spans="2:12" ht="30" customHeight="1">
      <c r="B13" s="41" t="s">
        <v>26</v>
      </c>
      <c r="C13" t="s">
        <v>13</v>
      </c>
      <c r="D13" t="s">
        <v>14</v>
      </c>
      <c r="E13" s="1">
        <v>45473</v>
      </c>
      <c r="F13" s="1">
        <v>45478</v>
      </c>
      <c r="G13" s="1">
        <v>45474</v>
      </c>
      <c r="H13" s="11">
        <v>4.5</v>
      </c>
      <c r="I13" s="3">
        <v>1</v>
      </c>
      <c r="J13" s="5">
        <f>--(ToDoList2[[#This Row],[% COMPLETE]]&gt;=1)</f>
        <v>1</v>
      </c>
      <c r="K13" s="1">
        <v>45478</v>
      </c>
    </row>
    <row r="14" spans="2:12" ht="30" customHeight="1">
      <c r="B14" s="41" t="s">
        <v>27</v>
      </c>
      <c r="C14" t="s">
        <v>22</v>
      </c>
      <c r="D14" t="s">
        <v>14</v>
      </c>
      <c r="E14" s="1">
        <v>45467</v>
      </c>
      <c r="F14" s="1">
        <v>45486</v>
      </c>
      <c r="G14" s="1">
        <v>45469</v>
      </c>
      <c r="H14" s="11">
        <v>4.5</v>
      </c>
      <c r="I14" s="3">
        <v>1</v>
      </c>
      <c r="J14" s="5">
        <f>--(ToDoList2[[#This Row],[% COMPLETE]]&gt;=1)</f>
        <v>1</v>
      </c>
      <c r="K14" s="1">
        <v>45504</v>
      </c>
    </row>
    <row r="15" spans="2:12" ht="30" customHeight="1">
      <c r="B15" s="41" t="s">
        <v>28</v>
      </c>
      <c r="C15" t="s">
        <v>13</v>
      </c>
      <c r="D15" t="s">
        <v>14</v>
      </c>
      <c r="E15" s="1" t="s">
        <v>29</v>
      </c>
      <c r="F15" s="1">
        <v>45478</v>
      </c>
      <c r="G15" s="1">
        <v>45475</v>
      </c>
      <c r="H15" s="11">
        <v>2.5</v>
      </c>
      <c r="I15" s="3">
        <v>1</v>
      </c>
      <c r="J15" s="5">
        <f>--(ToDoList2[[#This Row],[% COMPLETE]]&gt;=1)</f>
        <v>1</v>
      </c>
      <c r="K15" s="1">
        <v>45478</v>
      </c>
    </row>
    <row r="16" spans="2:12" ht="30" customHeight="1">
      <c r="B16" s="41" t="s">
        <v>30</v>
      </c>
      <c r="C16" t="s">
        <v>13</v>
      </c>
      <c r="D16" t="s">
        <v>14</v>
      </c>
      <c r="E16" s="1">
        <v>45474</v>
      </c>
      <c r="F16" s="1">
        <v>45479</v>
      </c>
      <c r="G16" s="1">
        <v>45474</v>
      </c>
      <c r="H16" s="11">
        <v>3</v>
      </c>
      <c r="I16" s="3">
        <v>1</v>
      </c>
      <c r="J16" s="5">
        <f>--(ToDoList2[[#This Row],[% COMPLETE]]&gt;=1)</f>
        <v>1</v>
      </c>
      <c r="K16" s="1">
        <v>45480</v>
      </c>
    </row>
    <row r="17" spans="2:11" ht="30" customHeight="1">
      <c r="B17" s="41" t="s">
        <v>31</v>
      </c>
      <c r="C17" t="s">
        <v>22</v>
      </c>
      <c r="D17" t="s">
        <v>14</v>
      </c>
      <c r="E17" s="1">
        <v>45476</v>
      </c>
      <c r="F17" s="1">
        <v>45487</v>
      </c>
      <c r="G17" s="1">
        <v>45479</v>
      </c>
      <c r="H17" s="11">
        <v>4</v>
      </c>
      <c r="I17" s="3">
        <v>1</v>
      </c>
      <c r="J17" s="5">
        <f>--(ToDoList2[[#This Row],[% COMPLETE]]&gt;=1)</f>
        <v>1</v>
      </c>
      <c r="K17" s="1">
        <v>45504</v>
      </c>
    </row>
    <row r="18" spans="2:11" ht="30" customHeight="1">
      <c r="B18" s="41" t="s">
        <v>32</v>
      </c>
      <c r="C18" t="s">
        <v>13</v>
      </c>
      <c r="D18" t="s">
        <v>14</v>
      </c>
      <c r="E18" s="1">
        <v>45477</v>
      </c>
      <c r="F18" s="1">
        <v>45481</v>
      </c>
      <c r="G18" s="1">
        <v>45478</v>
      </c>
      <c r="H18" s="11">
        <v>4.25</v>
      </c>
      <c r="I18" s="3">
        <v>1</v>
      </c>
      <c r="J18" s="5">
        <f>--(ToDoList2[[#This Row],[% COMPLETE]]&gt;=1)</f>
        <v>1</v>
      </c>
      <c r="K18" s="1">
        <v>45483</v>
      </c>
    </row>
    <row r="19" spans="2:11" ht="30" customHeight="1">
      <c r="B19" s="41" t="s">
        <v>33</v>
      </c>
      <c r="C19" t="s">
        <v>22</v>
      </c>
      <c r="D19" t="s">
        <v>14</v>
      </c>
      <c r="E19" s="1">
        <v>45482</v>
      </c>
      <c r="F19" s="1">
        <v>45486</v>
      </c>
      <c r="G19" s="1">
        <v>45482</v>
      </c>
      <c r="H19" s="11">
        <v>2</v>
      </c>
      <c r="I19" s="3">
        <v>1</v>
      </c>
      <c r="J19" s="5">
        <f>--(ToDoList2[[#This Row],[% COMPLETE]]&gt;=1)</f>
        <v>1</v>
      </c>
      <c r="K19" s="1">
        <v>45482</v>
      </c>
    </row>
    <row r="20" spans="2:11" s="52" customFormat="1" ht="30" customHeight="1">
      <c r="B20" s="52" t="s">
        <v>34</v>
      </c>
      <c r="C20" s="52" t="s">
        <v>16</v>
      </c>
      <c r="D20" s="52" t="s">
        <v>14</v>
      </c>
      <c r="E20" s="53">
        <v>45496</v>
      </c>
      <c r="F20" s="53">
        <v>45500</v>
      </c>
      <c r="G20" s="53">
        <v>45497</v>
      </c>
      <c r="H20" s="54">
        <v>2</v>
      </c>
      <c r="I20" s="55">
        <v>1</v>
      </c>
      <c r="J20" s="56">
        <f>--(ToDoList2[[#This Row],[% COMPLETE]]&gt;=1)</f>
        <v>1</v>
      </c>
      <c r="K20" s="53">
        <v>45498</v>
      </c>
    </row>
    <row r="21" spans="2:11" s="52" customFormat="1" ht="45" customHeight="1">
      <c r="B21" s="52" t="s">
        <v>35</v>
      </c>
      <c r="C21" s="52" t="s">
        <v>22</v>
      </c>
      <c r="D21" s="52" t="s">
        <v>14</v>
      </c>
      <c r="E21" s="53">
        <v>45498</v>
      </c>
      <c r="F21" s="53">
        <v>45510</v>
      </c>
      <c r="G21" s="53">
        <v>45499</v>
      </c>
      <c r="H21" s="54">
        <v>3</v>
      </c>
      <c r="I21" s="55">
        <v>1</v>
      </c>
      <c r="J21" s="56">
        <f>--(ToDoList2[[#This Row],[% COMPLETE]]&gt;=1)</f>
        <v>1</v>
      </c>
      <c r="K21" s="53">
        <v>45508</v>
      </c>
    </row>
    <row r="22" spans="2:11" s="52" customFormat="1" ht="45" customHeight="1">
      <c r="B22" s="52" t="s">
        <v>36</v>
      </c>
      <c r="C22" s="52" t="s">
        <v>16</v>
      </c>
      <c r="D22" s="52" t="s">
        <v>14</v>
      </c>
      <c r="E22" s="53">
        <v>45502</v>
      </c>
      <c r="F22" s="53">
        <v>45502</v>
      </c>
      <c r="G22" s="53">
        <v>45502</v>
      </c>
      <c r="H22" s="54">
        <v>1</v>
      </c>
      <c r="I22" s="55">
        <v>1</v>
      </c>
      <c r="J22" s="56">
        <f>--(ToDoList2[[#This Row],[% COMPLETE]]&gt;=1)</f>
        <v>1</v>
      </c>
      <c r="K22" s="53">
        <v>45502</v>
      </c>
    </row>
    <row r="23" spans="2:11" ht="30" customHeight="1">
      <c r="E23" s="1"/>
      <c r="F23" s="1"/>
      <c r="G23" s="7"/>
      <c r="H23" s="12"/>
      <c r="I23" s="3"/>
      <c r="J23">
        <f>--(ToDoList2[[#This Row],[% COMPLETE]]&gt;=1)</f>
        <v>0</v>
      </c>
      <c r="K23" s="7"/>
    </row>
    <row r="24" spans="2:11" ht="30" customHeight="1">
      <c r="E24" s="1"/>
      <c r="F24" s="1"/>
      <c r="G24" s="1"/>
      <c r="H24" s="11"/>
      <c r="I24" s="3"/>
      <c r="J24" s="5">
        <f>--(ToDoList2[[#This Row],[% COMPLETE]]&gt;=1)</f>
        <v>0</v>
      </c>
      <c r="K24" s="1"/>
    </row>
    <row r="25" spans="2:11" ht="30" customHeight="1">
      <c r="E25" s="1"/>
      <c r="F25" s="1"/>
      <c r="G25" s="1"/>
      <c r="H25" s="11"/>
      <c r="I25" s="3"/>
      <c r="J25" s="5">
        <f>--(ToDoList2[[#This Row],[% COMPLETE]]&gt;=1)</f>
        <v>0</v>
      </c>
      <c r="K25" s="1"/>
    </row>
    <row r="26" spans="2:11" ht="30" customHeight="1">
      <c r="E26" s="1"/>
      <c r="F26" s="1"/>
      <c r="G26" s="1"/>
      <c r="H26" s="11"/>
      <c r="I26" s="3"/>
      <c r="J26" s="5">
        <f>--(ToDoList2[[#This Row],[% COMPLETE]]&gt;=1)</f>
        <v>0</v>
      </c>
      <c r="K26" s="1"/>
    </row>
    <row r="27" spans="2:11" ht="30" customHeight="1">
      <c r="E27" s="1"/>
      <c r="F27" s="1"/>
      <c r="G27" s="1"/>
      <c r="H27" s="11"/>
      <c r="I27" s="3"/>
      <c r="J27" s="5">
        <f>--(ToDoList2[[#This Row],[% COMPLETE]]&gt;=1)</f>
        <v>0</v>
      </c>
      <c r="K27" s="1"/>
    </row>
    <row r="28" spans="2:11" ht="30" customHeight="1">
      <c r="E28" s="1"/>
      <c r="F28" s="1"/>
      <c r="G28" s="1"/>
      <c r="H28" s="11"/>
      <c r="I28" s="3"/>
      <c r="J28" s="5">
        <f>--(ToDoList2[[#This Row],[% COMPLETE]]&gt;=1)</f>
        <v>0</v>
      </c>
      <c r="K28" s="1"/>
    </row>
    <row r="29" spans="2:11" ht="30" customHeight="1">
      <c r="E29" s="1"/>
      <c r="F29" s="1"/>
      <c r="G29" s="7"/>
      <c r="H29" s="12"/>
      <c r="I29" s="3"/>
      <c r="J29">
        <f>--(ToDoList2[[#This Row],[% COMPLETE]]&gt;=1)</f>
        <v>0</v>
      </c>
      <c r="K29" s="7"/>
    </row>
    <row r="30" spans="2:11" ht="30" customHeight="1">
      <c r="E30" s="1"/>
      <c r="F30" s="1"/>
      <c r="G30" s="1"/>
      <c r="H30" s="11"/>
      <c r="I30" s="3"/>
      <c r="J30" s="5">
        <f>--(ToDoList2[[#This Row],[% COMPLETE]]&gt;=1)</f>
        <v>0</v>
      </c>
      <c r="K30" s="1"/>
    </row>
    <row r="31" spans="2:11" ht="30" customHeight="1">
      <c r="E31" s="7"/>
      <c r="F31" s="7"/>
      <c r="G31" s="7"/>
      <c r="H31" s="12"/>
      <c r="I31" s="3"/>
      <c r="J31">
        <f>--(ToDoList2[[#This Row],[% COMPLETE]]&gt;=1)</f>
        <v>0</v>
      </c>
      <c r="K31" s="7"/>
    </row>
    <row r="32" spans="2:11" ht="30" customHeight="1">
      <c r="E32" s="7"/>
      <c r="F32" s="7"/>
      <c r="G32" s="7"/>
      <c r="H32" s="12"/>
      <c r="I32" s="3"/>
      <c r="J32">
        <f>--(ToDoList2[[#This Row],[% COMPLETE]]&gt;=1)</f>
        <v>0</v>
      </c>
      <c r="K32" s="7"/>
    </row>
    <row r="33" spans="5:11" ht="30" customHeight="1">
      <c r="E33" s="7"/>
      <c r="F33" s="7"/>
      <c r="G33" s="7"/>
      <c r="H33" s="12"/>
      <c r="I33" s="3"/>
      <c r="J33">
        <f>--(ToDoList2[[#This Row],[% COMPLETE]]&gt;=1)</f>
        <v>0</v>
      </c>
      <c r="K33" s="7"/>
    </row>
    <row r="34" spans="5:11" ht="30" customHeight="1">
      <c r="E34" s="7"/>
      <c r="F34" s="7"/>
      <c r="G34" s="7"/>
      <c r="H34" s="12"/>
      <c r="I34" s="3"/>
      <c r="J34">
        <f>--(ToDoList2[[#This Row],[% COMPLETE]]&gt;=1)</f>
        <v>0</v>
      </c>
      <c r="K34" s="7"/>
    </row>
    <row r="35" spans="5:11" ht="30" customHeight="1">
      <c r="E35" s="7"/>
      <c r="F35" s="7"/>
      <c r="G35" s="7"/>
      <c r="H35" s="12"/>
      <c r="I35" s="3"/>
      <c r="J35">
        <f>--(ToDoList2[[#This Row],[% COMPLETE]]&gt;=1)</f>
        <v>0</v>
      </c>
      <c r="K35" s="7"/>
    </row>
    <row r="36" spans="5:11" ht="30" customHeight="1">
      <c r="E36" s="7"/>
      <c r="F36" s="7"/>
      <c r="G36" s="7"/>
      <c r="H36" s="12"/>
      <c r="I36" s="3"/>
      <c r="J36">
        <f>--(ToDoList2[[#This Row],[% COMPLETE]]&gt;=1)</f>
        <v>0</v>
      </c>
      <c r="K36" s="7"/>
    </row>
  </sheetData>
  <conditionalFormatting sqref="C3:L10 C11:H20 J11:L30 I11:I36 C21:C30 E21:H30 D21:D35">
    <cfRule type="expression" dxfId="28" priority="1">
      <formula>AND($I3=0,$I3&lt;&gt;"")</formula>
    </cfRule>
  </conditionalFormatting>
  <conditionalFormatting sqref="I3:I36">
    <cfRule type="dataBar" priority="2">
      <dataBar>
        <cfvo type="min"/>
        <cfvo type="max"/>
        <color theme="4" tint="0.39997558519241921"/>
      </dataBar>
      <extLst>
        <ext xmlns:x14="http://schemas.microsoft.com/office/spreadsheetml/2009/9/main" uri="{B025F937-C7B1-47D3-B67F-A62EFF666E3E}">
          <x14:id>{D1E3A295-8ADD-4153-85EE-86F23A930127}</x14:id>
        </ext>
      </extLst>
    </cfRule>
  </conditionalFormatting>
  <dataValidations count="16">
    <dataValidation type="custom" errorStyle="warning" allowBlank="1" showInputMessage="1" showErrorMessage="1" error="The Due Date must be greater than or equal to the Start Date. Select YES to keep the value, NO to retry or CANCEL to clear the entry" sqref="H3:H36" xr:uid="{53162673-7535-4B36-9EDF-663B9AD0623C}">
      <formula1>H3&gt;=#REF!</formula1>
    </dataValidation>
    <dataValidation type="custom" errorStyle="warning" allowBlank="1" showInputMessage="1" showErrorMessage="1" error="The Due Date must be greater than or equal to the Start Date. Select YES to keep the value, NO to retry or CANCEL to clear the entry" sqref="K3:K36" xr:uid="{E8AFE903-1B5F-4B35-BF00-6B7E548CBD94}">
      <formula1>K3&gt;=G3</formula1>
    </dataValidation>
    <dataValidation type="custom" errorStyle="warning" allowBlank="1" showInputMessage="1" showErrorMessage="1" error="The Due Date must be greater than or equal to the Start Date. Select YES to keep the value, NO to retry or CANCEL to clear the entry" sqref="F3:G36" xr:uid="{66ED01F1-7A67-477F-9D08-67308FC8384A}">
      <formula1>F3&gt;=E3</formula1>
    </dataValidation>
    <dataValidation allowBlank="1" showInputMessage="1" showErrorMessage="1" prompt="Enter Due Date in this column under this heading" sqref="F2:H2 K2" xr:uid="{59D99CA9-7CB2-488D-A43B-60AFBDEED7BF}"/>
    <dataValidation type="list" errorStyle="warning" allowBlank="1" showInputMessage="1" showErrorMessage="1" error="Select entry from the list. Select CANCEL, then press ALT+DOWN ARROW to navigate the list. Select ENTER to make selection" sqref="I3:I36" xr:uid="{574A4906-1193-4477-B29D-8848E45C3A24}">
      <formula1>"0%,25%,50%,75%,100%"</formula1>
    </dataValidation>
    <dataValidation type="list" errorStyle="warning" allowBlank="1" showInputMessage="1" showErrorMessage="1" error="Select entry from the list. Select CANCEL, then press ALT+DOWN ARROW to navigate the list. Select ENTER to make selection" sqref="D3:D36" xr:uid="{2C6A3B9E-7F68-44B8-8202-154D3539B170}">
      <formula1>"Not Started,In Progress, Deferred, Complete"</formula1>
    </dataValidation>
    <dataValidation type="list" errorStyle="warning" allowBlank="1" showInputMessage="1" showErrorMessage="1" error="Select entry from the list. Select CANCEL, then press ALT+DOWN ARROW to navigate the list. Select ENTER to make selection" sqref="C3:C36" xr:uid="{931426EE-6967-4898-89D2-17378FBF1196}">
      <formula1>"Low, Normal, High"</formula1>
    </dataValidation>
    <dataValidation allowBlank="1" showInputMessage="1" showErrorMessage="1" prompt="Enter Notes in this column under this heading" sqref="L2" xr:uid="{96827E68-88C4-4505-A52E-B3E54253E9F6}"/>
    <dataValidation allowBlank="1" showInputMessage="1" showErrorMessage="1" prompt="Icon indicator for task completion in this column under this heading is automatically updated as tasks complete" sqref="J2:K2" xr:uid="{EA7007F6-02DC-48D6-883C-6E466AC1C8C6}"/>
    <dataValidation allowBlank="1" showInputMessage="1" showErrorMessage="1" prompt="Select % Complete in this column. Press ALT+DOWN ARROW to open the drop-down list, then ENTER to make selection. A status bar indicates progress toward completion" sqref="I2" xr:uid="{BAAFEC34-AF8E-4595-B58F-1BA7532AFBE5}"/>
    <dataValidation allowBlank="1" showInputMessage="1" showErrorMessage="1" prompt="Enter Start Date in this column under this heading" sqref="E2" xr:uid="{8136F0FC-9E31-438A-BB83-97B624C83BBF}"/>
    <dataValidation allowBlank="1" showInputMessage="1" showErrorMessage="1" prompt="Select Status in this column under this heading.  Press ALT+DOWN ARROW to open the drop-down list, then ENTER to make selection" sqref="D2" xr:uid="{CEE556AC-E9A8-42F6-BDCD-6B32AEC5D923}"/>
    <dataValidation allowBlank="1" showInputMessage="1" showErrorMessage="1" prompt="Select Priority in this column under this heading. Press ALT+DOWN ARROW to open the drop-down list, then ENTER to make selection" sqref="C2" xr:uid="{B2C2D5B7-9D66-4200-A4E5-41B591944261}"/>
    <dataValidation allowBlank="1" showInputMessage="1" showErrorMessage="1" prompt="Enter Task in this column under this heading. Use heading filters to find specific entries" sqref="B2" xr:uid="{AC0A4E53-63CB-43A0-BFF4-165E1BE7668C}"/>
    <dataValidation allowBlank="1" showInputMessage="1" showErrorMessage="1" prompt="Worksheet title is in this cell" sqref="B1" xr:uid="{CBC29DB3-4F41-442E-9EFF-5F3DBDB7B8CC}"/>
    <dataValidation allowBlank="1" showInputMessage="1" showErrorMessage="1" prompt="Create a To-do list with progress tracker in this worksheet" sqref="A1" xr:uid="{FFADCA4C-4C44-4D6D-A94C-BA6221C6E28D}"/>
  </dataValidations>
  <printOptions horizontalCentered="1"/>
  <pageMargins left="0.4" right="0.4" top="0.5" bottom="0.5" header="0.3" footer="0.3"/>
  <pageSetup scale="72" fitToHeight="0" orientation="landscape" horizontalDpi="200" verticalDpi="200" r:id="rId1"/>
  <headerFooter differentFirst="1">
    <oddHeader>&amp;L&amp;16To-Do List</oddHeader>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D1E3A295-8ADD-4153-85EE-86F23A930127}">
            <x14:dataBar minLength="0" maxLength="100" gradient="0">
              <x14:cfvo type="autoMin"/>
              <x14:cfvo type="autoMax"/>
              <x14:negativeFillColor rgb="FFFF0000"/>
              <x14:axisColor rgb="FF000000"/>
            </x14:dataBar>
          </x14:cfRule>
          <xm:sqref>I3:I36</xm:sqref>
        </x14:conditionalFormatting>
        <x14:conditionalFormatting xmlns:xm="http://schemas.microsoft.com/office/excel/2006/main">
          <x14:cfRule type="iconSet" priority="3" id="{93A51BF9-E62B-48B0-BDE1-715356971813}">
            <x14:iconSet iconSet="3Symbols" custom="1">
              <x14:cfvo type="percent">
                <xm:f>0</xm:f>
              </x14:cfvo>
              <x14:cfvo type="num">
                <xm:f>0</xm:f>
              </x14:cfvo>
              <x14:cfvo type="num">
                <xm:f>1</xm:f>
              </x14:cfvo>
              <x14:cfIcon iconSet="NoIcons" iconId="0"/>
              <x14:cfIcon iconSet="NoIcons" iconId="0"/>
              <x14:cfIcon iconSet="3Symbols" iconId="2"/>
            </x14:iconSet>
          </x14:cfRule>
          <xm:sqref>J3:J36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6F51C-53D1-4671-8E11-E48AD64322BD}">
  <sheetPr>
    <tabColor theme="4"/>
    <pageSetUpPr autoPageBreaks="0" fitToPage="1"/>
  </sheetPr>
  <dimension ref="B1:M27"/>
  <sheetViews>
    <sheetView showGridLines="0" zoomScaleNormal="100" workbookViewId="0">
      <selection activeCell="A26" sqref="A26"/>
    </sheetView>
  </sheetViews>
  <sheetFormatPr defaultColWidth="8.88671875" defaultRowHeight="14.1"/>
  <cols>
    <col min="1" max="1" width="2.77734375" customWidth="1"/>
    <col min="2" max="2" width="52.5546875" bestFit="1" customWidth="1"/>
    <col min="3" max="3" width="10.21875" bestFit="1" customWidth="1"/>
    <col min="4" max="4" width="10.44140625" bestFit="1" customWidth="1"/>
    <col min="5" max="5" width="22.33203125" style="21" customWidth="1"/>
    <col min="6" max="6" width="20.77734375" bestFit="1" customWidth="1"/>
    <col min="7" max="7" width="16.77734375" bestFit="1" customWidth="1"/>
    <col min="8" max="8" width="17.44140625" style="18" bestFit="1" customWidth="1"/>
    <col min="9" max="9" width="9.33203125" bestFit="1" customWidth="1"/>
    <col min="10" max="10" width="12.77734375" bestFit="1" customWidth="1"/>
    <col min="11" max="11" width="8.88671875" bestFit="1" customWidth="1"/>
    <col min="12" max="12" width="22.6640625" bestFit="1" customWidth="1"/>
    <col min="13" max="13" width="16.6640625" customWidth="1"/>
    <col min="14" max="14" width="8.88671875" bestFit="1" customWidth="1"/>
  </cols>
  <sheetData>
    <row r="1" spans="2:13" ht="47.65">
      <c r="B1" s="2" t="s">
        <v>0</v>
      </c>
      <c r="C1" s="2"/>
      <c r="D1" s="2"/>
      <c r="E1" s="19"/>
      <c r="F1" s="2"/>
      <c r="G1" s="2"/>
      <c r="H1" s="15"/>
      <c r="I1" s="2"/>
      <c r="J1" s="2"/>
      <c r="K1" s="2"/>
      <c r="L1" s="2"/>
    </row>
    <row r="2" spans="2:13" ht="15">
      <c r="B2" s="4" t="s">
        <v>1</v>
      </c>
      <c r="C2" s="4" t="s">
        <v>2</v>
      </c>
      <c r="D2" s="4" t="s">
        <v>3</v>
      </c>
      <c r="E2" s="20" t="s">
        <v>4</v>
      </c>
      <c r="F2" s="6" t="s">
        <v>5</v>
      </c>
      <c r="G2" s="6" t="s">
        <v>37</v>
      </c>
      <c r="H2" s="6" t="s">
        <v>6</v>
      </c>
      <c r="I2" s="14" t="s">
        <v>7</v>
      </c>
      <c r="J2" s="4" t="s">
        <v>8</v>
      </c>
      <c r="K2" s="5" t="s">
        <v>9</v>
      </c>
      <c r="L2" s="6" t="s">
        <v>10</v>
      </c>
      <c r="M2" s="4" t="s">
        <v>11</v>
      </c>
    </row>
    <row r="3" spans="2:13" ht="87.4">
      <c r="B3" s="37" t="s">
        <v>38</v>
      </c>
      <c r="C3" t="s">
        <v>13</v>
      </c>
      <c r="D3" t="s">
        <v>14</v>
      </c>
      <c r="E3" s="39">
        <v>45432</v>
      </c>
      <c r="F3" s="1">
        <f>ToDoList26[[#This Row],[Estimated START DATE ]]+5</f>
        <v>45437</v>
      </c>
      <c r="G3" s="38">
        <v>4</v>
      </c>
      <c r="H3" s="1">
        <v>45433</v>
      </c>
      <c r="I3" s="38">
        <v>5</v>
      </c>
      <c r="J3" s="3">
        <v>1</v>
      </c>
      <c r="K3" s="5">
        <f>--(ToDoList26[[#This Row],[% COMPLETE]]&gt;=1)</f>
        <v>1</v>
      </c>
      <c r="L3" s="1">
        <v>45438</v>
      </c>
      <c r="M3" s="38" t="s">
        <v>39</v>
      </c>
    </row>
    <row r="4" spans="2:13" ht="72.95">
      <c r="B4" s="37" t="s">
        <v>40</v>
      </c>
      <c r="C4" t="s">
        <v>22</v>
      </c>
      <c r="D4" t="s">
        <v>14</v>
      </c>
      <c r="E4" s="39">
        <v>45446</v>
      </c>
      <c r="F4" s="1">
        <v>45453</v>
      </c>
      <c r="G4" s="38">
        <v>5</v>
      </c>
      <c r="H4" s="1">
        <v>45453</v>
      </c>
      <c r="I4" s="38">
        <v>3</v>
      </c>
      <c r="J4" s="3">
        <v>1</v>
      </c>
      <c r="K4" s="5">
        <f>--(ToDoList26[[#This Row],[% COMPLETE]]&gt;=1)</f>
        <v>1</v>
      </c>
      <c r="L4" s="1">
        <v>45454</v>
      </c>
      <c r="M4" s="38" t="s">
        <v>41</v>
      </c>
    </row>
    <row r="5" spans="2:13" ht="72.75">
      <c r="B5" s="37" t="s">
        <v>42</v>
      </c>
      <c r="C5" t="s">
        <v>13</v>
      </c>
      <c r="D5" t="s">
        <v>14</v>
      </c>
      <c r="E5" s="39">
        <v>45439</v>
      </c>
      <c r="F5" s="1">
        <v>45454</v>
      </c>
      <c r="G5" s="38">
        <v>3</v>
      </c>
      <c r="H5" s="1">
        <v>45440</v>
      </c>
      <c r="I5" s="38">
        <v>10</v>
      </c>
      <c r="J5" s="3">
        <v>1</v>
      </c>
      <c r="K5" s="5">
        <f>--(ToDoList26[[#This Row],[% COMPLETE]]&gt;=1)</f>
        <v>1</v>
      </c>
      <c r="L5" s="1">
        <v>45453</v>
      </c>
      <c r="M5" s="38" t="s">
        <v>43</v>
      </c>
    </row>
    <row r="6" spans="2:13" ht="57.75">
      <c r="B6" s="37" t="s">
        <v>44</v>
      </c>
      <c r="C6" t="s">
        <v>13</v>
      </c>
      <c r="D6" t="s">
        <v>14</v>
      </c>
      <c r="E6" s="39">
        <v>45450</v>
      </c>
      <c r="F6" s="1">
        <v>45458</v>
      </c>
      <c r="G6" s="38">
        <v>3.5</v>
      </c>
      <c r="H6" s="1">
        <v>45451</v>
      </c>
      <c r="I6" s="38">
        <v>15</v>
      </c>
      <c r="J6" s="3">
        <v>1</v>
      </c>
      <c r="K6" s="5">
        <f>--(ToDoList26[[#This Row],[% COMPLETE]]&gt;=1)</f>
        <v>1</v>
      </c>
      <c r="L6" s="1">
        <v>45456</v>
      </c>
      <c r="M6" s="38" t="s">
        <v>45</v>
      </c>
    </row>
    <row r="7" spans="2:13" ht="58.35">
      <c r="B7" s="37" t="s">
        <v>46</v>
      </c>
      <c r="C7" t="s">
        <v>22</v>
      </c>
      <c r="D7" t="s">
        <v>14</v>
      </c>
      <c r="E7" s="39">
        <v>45455</v>
      </c>
      <c r="F7" s="1">
        <v>45458</v>
      </c>
      <c r="G7" s="38">
        <v>3</v>
      </c>
      <c r="H7" s="1">
        <v>45455</v>
      </c>
      <c r="I7" s="38">
        <v>2</v>
      </c>
      <c r="J7" s="3">
        <v>1</v>
      </c>
      <c r="K7" s="5">
        <f>--(ToDoList26[[#This Row],[% COMPLETE]]&gt;=1)</f>
        <v>1</v>
      </c>
      <c r="L7" s="1">
        <v>45457</v>
      </c>
      <c r="M7" s="38" t="s">
        <v>47</v>
      </c>
    </row>
    <row r="8" spans="2:13" ht="72.75">
      <c r="B8" s="37" t="s">
        <v>48</v>
      </c>
      <c r="C8" t="s">
        <v>22</v>
      </c>
      <c r="D8" t="s">
        <v>14</v>
      </c>
      <c r="E8" s="39">
        <v>45456</v>
      </c>
      <c r="F8" s="1">
        <v>45461</v>
      </c>
      <c r="G8" s="38">
        <v>5</v>
      </c>
      <c r="H8" s="1">
        <v>45456</v>
      </c>
      <c r="I8" s="38">
        <v>40</v>
      </c>
      <c r="J8" s="3">
        <v>1</v>
      </c>
      <c r="K8" s="5">
        <f>--(ToDoList26[[#This Row],[% COMPLETE]]&gt;=1)</f>
        <v>1</v>
      </c>
      <c r="L8" s="1">
        <v>45461</v>
      </c>
      <c r="M8" s="38" t="s">
        <v>49</v>
      </c>
    </row>
    <row r="9" spans="2:13" ht="72.75">
      <c r="B9" s="37" t="s">
        <v>50</v>
      </c>
      <c r="C9" t="s">
        <v>13</v>
      </c>
      <c r="D9" t="s">
        <v>14</v>
      </c>
      <c r="E9" s="39">
        <v>45458</v>
      </c>
      <c r="F9" s="1">
        <v>45460</v>
      </c>
      <c r="G9" s="38">
        <v>4</v>
      </c>
      <c r="H9" s="1">
        <v>45458</v>
      </c>
      <c r="I9" s="38">
        <v>20</v>
      </c>
      <c r="J9" s="3">
        <v>1</v>
      </c>
      <c r="K9" s="5">
        <f>--(ToDoList26[[#This Row],[% COMPLETE]]&gt;=1)</f>
        <v>1</v>
      </c>
      <c r="L9" s="1">
        <v>45461</v>
      </c>
      <c r="M9" s="38" t="s">
        <v>51</v>
      </c>
    </row>
    <row r="10" spans="2:13" ht="87">
      <c r="B10" s="37" t="s">
        <v>52</v>
      </c>
      <c r="C10" t="s">
        <v>22</v>
      </c>
      <c r="D10" t="s">
        <v>14</v>
      </c>
      <c r="E10" s="39">
        <v>45460</v>
      </c>
      <c r="F10" s="1">
        <v>45462</v>
      </c>
      <c r="G10" s="38">
        <v>5</v>
      </c>
      <c r="H10" s="1">
        <v>45461</v>
      </c>
      <c r="I10" s="38">
        <v>16</v>
      </c>
      <c r="J10" s="3">
        <v>1</v>
      </c>
      <c r="K10" s="5">
        <f>--(ToDoList26[[#This Row],[% COMPLETE]]&gt;=1)</f>
        <v>1</v>
      </c>
      <c r="L10" s="1">
        <v>45462</v>
      </c>
      <c r="M10" s="38" t="s">
        <v>53</v>
      </c>
    </row>
    <row r="11" spans="2:13" ht="79.5">
      <c r="B11" s="43" t="s">
        <v>54</v>
      </c>
      <c r="C11" t="s">
        <v>13</v>
      </c>
      <c r="D11" t="s">
        <v>14</v>
      </c>
      <c r="E11" s="1">
        <v>45462</v>
      </c>
      <c r="F11" s="1">
        <v>45463</v>
      </c>
      <c r="G11" s="38">
        <v>6</v>
      </c>
      <c r="H11" s="1">
        <v>45462</v>
      </c>
      <c r="I11" s="16">
        <v>5</v>
      </c>
      <c r="J11" s="3">
        <v>1</v>
      </c>
      <c r="K11" s="5">
        <f>--(ToDoList26[[#This Row],[% COMPLETE]]&gt;=1)</f>
        <v>1</v>
      </c>
      <c r="L11" s="1">
        <v>45464</v>
      </c>
      <c r="M11" t="s">
        <v>55</v>
      </c>
    </row>
    <row r="12" spans="2:13" ht="133.5">
      <c r="B12" s="43" t="s">
        <v>56</v>
      </c>
      <c r="C12" t="s">
        <v>13</v>
      </c>
      <c r="D12" t="s">
        <v>14</v>
      </c>
      <c r="E12" s="1">
        <v>45463</v>
      </c>
      <c r="F12" s="1">
        <v>45473</v>
      </c>
      <c r="G12" s="40">
        <v>5</v>
      </c>
      <c r="H12" s="1">
        <v>45465</v>
      </c>
      <c r="I12" s="16"/>
      <c r="J12" s="3">
        <v>1</v>
      </c>
      <c r="K12" s="5">
        <f>--(ToDoList26[[#This Row],[% COMPLETE]]&gt;=1)</f>
        <v>1</v>
      </c>
      <c r="L12" s="1">
        <v>45473</v>
      </c>
      <c r="M12" t="s">
        <v>57</v>
      </c>
    </row>
    <row r="13" spans="2:13" ht="93">
      <c r="B13" s="43" t="s">
        <v>58</v>
      </c>
      <c r="C13" t="s">
        <v>16</v>
      </c>
      <c r="D13" t="s">
        <v>14</v>
      </c>
      <c r="E13" s="1">
        <v>45469</v>
      </c>
      <c r="F13" s="1">
        <v>45473</v>
      </c>
      <c r="G13" s="40">
        <v>5</v>
      </c>
      <c r="H13" s="1">
        <v>45471</v>
      </c>
      <c r="I13" s="16"/>
      <c r="J13" s="3">
        <v>1</v>
      </c>
      <c r="K13" s="5">
        <f>--(ToDoList26[[#This Row],[% COMPLETE]]&gt;=1)</f>
        <v>1</v>
      </c>
      <c r="L13" s="1">
        <v>45474</v>
      </c>
      <c r="M13" t="s">
        <v>59</v>
      </c>
    </row>
    <row r="14" spans="2:13" ht="79.5">
      <c r="B14" s="43" t="s">
        <v>60</v>
      </c>
      <c r="C14" t="s">
        <v>13</v>
      </c>
      <c r="D14" t="s">
        <v>14</v>
      </c>
      <c r="E14" s="1">
        <v>45471</v>
      </c>
      <c r="F14" s="1">
        <v>45476</v>
      </c>
      <c r="G14" s="40">
        <v>5</v>
      </c>
      <c r="H14" s="1">
        <v>45471</v>
      </c>
      <c r="I14" s="16"/>
      <c r="J14" s="3">
        <v>1</v>
      </c>
      <c r="K14" s="5">
        <f>--(ToDoList26[[#This Row],[% COMPLETE]]&gt;=1)</f>
        <v>1</v>
      </c>
      <c r="L14" s="1">
        <v>45477</v>
      </c>
      <c r="M14" t="s">
        <v>61</v>
      </c>
    </row>
    <row r="15" spans="2:13" ht="93">
      <c r="B15" s="44" t="s">
        <v>62</v>
      </c>
      <c r="C15" t="s">
        <v>22</v>
      </c>
      <c r="D15" t="s">
        <v>14</v>
      </c>
      <c r="E15" s="1">
        <v>45474</v>
      </c>
      <c r="F15" s="1">
        <v>45477</v>
      </c>
      <c r="G15" s="40">
        <v>4</v>
      </c>
      <c r="H15" s="1">
        <v>45475</v>
      </c>
      <c r="I15" s="16"/>
      <c r="J15" s="3">
        <v>1</v>
      </c>
      <c r="K15" s="5">
        <f>--(ToDoList26[[#This Row],[% COMPLETE]]&gt;=1)</f>
        <v>1</v>
      </c>
      <c r="L15" s="1">
        <v>45476</v>
      </c>
      <c r="M15" t="s">
        <v>63</v>
      </c>
    </row>
    <row r="16" spans="2:13" ht="93">
      <c r="B16" s="43" t="s">
        <v>64</v>
      </c>
      <c r="C16" t="s">
        <v>13</v>
      </c>
      <c r="D16" t="s">
        <v>14</v>
      </c>
      <c r="E16" s="1">
        <v>45478</v>
      </c>
      <c r="F16" s="1">
        <v>45483</v>
      </c>
      <c r="G16" s="40">
        <v>5</v>
      </c>
      <c r="H16" s="1">
        <v>45476</v>
      </c>
      <c r="I16" s="16"/>
      <c r="J16" s="3">
        <v>1</v>
      </c>
      <c r="K16" s="5">
        <f>--(ToDoList26[[#This Row],[% COMPLETE]]&gt;=1)</f>
        <v>1</v>
      </c>
      <c r="L16" s="1">
        <v>45483</v>
      </c>
      <c r="M16" t="s">
        <v>65</v>
      </c>
    </row>
    <row r="17" spans="2:13" ht="93">
      <c r="B17" s="43" t="s">
        <v>66</v>
      </c>
      <c r="C17" t="s">
        <v>16</v>
      </c>
      <c r="D17" t="s">
        <v>14</v>
      </c>
      <c r="E17" s="1">
        <v>45485</v>
      </c>
      <c r="F17" s="1">
        <v>45488</v>
      </c>
      <c r="G17" s="40">
        <v>3</v>
      </c>
      <c r="H17" s="1">
        <v>45483</v>
      </c>
      <c r="I17" s="16"/>
      <c r="J17" s="3">
        <v>1</v>
      </c>
      <c r="K17" s="5">
        <f>--(ToDoList26[[#This Row],[% COMPLETE]]&gt;=1)</f>
        <v>1</v>
      </c>
      <c r="L17" s="1">
        <v>45510</v>
      </c>
      <c r="M17" t="s">
        <v>67</v>
      </c>
    </row>
    <row r="18" spans="2:13" ht="120">
      <c r="B18" s="43" t="s">
        <v>68</v>
      </c>
      <c r="C18" t="s">
        <v>16</v>
      </c>
      <c r="D18" t="s">
        <v>14</v>
      </c>
      <c r="E18" s="1">
        <v>45483</v>
      </c>
      <c r="F18" s="1">
        <v>45489</v>
      </c>
      <c r="G18" s="40">
        <v>2</v>
      </c>
      <c r="H18" s="1">
        <v>45483</v>
      </c>
      <c r="I18" s="16"/>
      <c r="J18" s="3">
        <v>1</v>
      </c>
      <c r="K18" s="5">
        <f>--(ToDoList26[[#This Row],[% COMPLETE]]&gt;=1)</f>
        <v>1</v>
      </c>
      <c r="L18" s="1">
        <v>45510</v>
      </c>
      <c r="M18" t="s">
        <v>69</v>
      </c>
    </row>
    <row r="19" spans="2:13" ht="72.75">
      <c r="B19" s="45" t="s">
        <v>70</v>
      </c>
      <c r="C19" t="s">
        <v>22</v>
      </c>
      <c r="D19" t="s">
        <v>14</v>
      </c>
      <c r="E19" s="1">
        <v>45485</v>
      </c>
      <c r="F19" s="7">
        <v>45496</v>
      </c>
      <c r="G19" s="40">
        <v>6</v>
      </c>
      <c r="H19" s="7">
        <v>45489</v>
      </c>
      <c r="I19" s="17"/>
      <c r="J19" s="3">
        <v>1</v>
      </c>
      <c r="L19" s="7">
        <v>45510</v>
      </c>
      <c r="M19" s="40" t="s">
        <v>71</v>
      </c>
    </row>
    <row r="20" spans="2:13" ht="76.5">
      <c r="B20" s="48" t="s">
        <v>72</v>
      </c>
      <c r="C20" t="s">
        <v>13</v>
      </c>
      <c r="D20" t="s">
        <v>14</v>
      </c>
      <c r="E20" s="1">
        <v>45496</v>
      </c>
      <c r="F20" s="7">
        <v>45509</v>
      </c>
      <c r="G20" s="40">
        <v>5</v>
      </c>
      <c r="H20" s="7">
        <v>45498</v>
      </c>
      <c r="I20" s="17"/>
      <c r="J20" s="3">
        <v>1</v>
      </c>
      <c r="K20">
        <f>--(ToDoList26[[#This Row],[% COMPLETE]]&gt;=1)</f>
        <v>1</v>
      </c>
      <c r="L20" s="7">
        <v>45510</v>
      </c>
      <c r="M20" s="51" t="s">
        <v>73</v>
      </c>
    </row>
    <row r="21" spans="2:13" ht="45.75">
      <c r="B21" s="45" t="s">
        <v>74</v>
      </c>
      <c r="C21" t="s">
        <v>13</v>
      </c>
      <c r="D21" t="s">
        <v>14</v>
      </c>
      <c r="E21" s="1">
        <v>45529</v>
      </c>
      <c r="F21" s="7">
        <v>45508</v>
      </c>
      <c r="G21" s="40">
        <v>4</v>
      </c>
      <c r="H21" s="7">
        <v>45493</v>
      </c>
      <c r="I21" s="17"/>
      <c r="J21" s="3">
        <v>1</v>
      </c>
      <c r="K21">
        <f>--(ToDoList26[[#This Row],[% COMPLETE]]&gt;=1)</f>
        <v>1</v>
      </c>
      <c r="L21" s="7">
        <v>45510</v>
      </c>
      <c r="M21" s="51" t="s">
        <v>75</v>
      </c>
    </row>
    <row r="22" spans="2:13" ht="45.75">
      <c r="B22" s="45" t="s">
        <v>76</v>
      </c>
      <c r="C22" t="s">
        <v>22</v>
      </c>
      <c r="D22" t="s">
        <v>14</v>
      </c>
      <c r="E22" s="1">
        <v>45528</v>
      </c>
      <c r="F22" s="7">
        <v>45510</v>
      </c>
      <c r="G22" s="40">
        <v>3</v>
      </c>
      <c r="H22" s="7">
        <v>45494</v>
      </c>
      <c r="I22" s="17"/>
      <c r="J22" s="3">
        <v>1</v>
      </c>
      <c r="K22">
        <f>--(ToDoList26[[#This Row],[% COMPLETE]]&gt;=1)</f>
        <v>1</v>
      </c>
      <c r="L22" s="7">
        <v>45510</v>
      </c>
      <c r="M22" s="51" t="s">
        <v>77</v>
      </c>
    </row>
    <row r="23" spans="2:13" ht="57.75">
      <c r="B23" s="45" t="s">
        <v>78</v>
      </c>
      <c r="C23" t="s">
        <v>22</v>
      </c>
      <c r="D23" t="s">
        <v>14</v>
      </c>
      <c r="E23" s="1">
        <v>45532</v>
      </c>
      <c r="F23" s="7">
        <v>45508</v>
      </c>
      <c r="G23" s="40">
        <v>4</v>
      </c>
      <c r="H23" s="7">
        <v>45495</v>
      </c>
      <c r="I23" s="17"/>
      <c r="J23" s="3">
        <v>1</v>
      </c>
      <c r="K23">
        <f>--(ToDoList26[[#This Row],[% COMPLETE]]&gt;=1)</f>
        <v>1</v>
      </c>
      <c r="L23" s="7">
        <v>45510</v>
      </c>
      <c r="M23" s="40" t="s">
        <v>79</v>
      </c>
    </row>
    <row r="24" spans="2:13" ht="57.75">
      <c r="B24" s="45" t="s">
        <v>80</v>
      </c>
      <c r="C24" t="s">
        <v>13</v>
      </c>
      <c r="D24" t="s">
        <v>14</v>
      </c>
      <c r="E24" s="1">
        <v>45533</v>
      </c>
      <c r="F24" s="7">
        <v>45509</v>
      </c>
      <c r="G24" s="40">
        <v>5</v>
      </c>
      <c r="H24" s="7">
        <v>45503</v>
      </c>
      <c r="I24" s="17"/>
      <c r="J24" s="3">
        <v>1</v>
      </c>
      <c r="K24">
        <f>--(ToDoList26[[#This Row],[% COMPLETE]]&gt;=1)</f>
        <v>1</v>
      </c>
      <c r="L24" s="7">
        <v>45510</v>
      </c>
      <c r="M24" s="40" t="s">
        <v>81</v>
      </c>
    </row>
    <row r="25" spans="2:13" ht="199.5">
      <c r="B25" s="45" t="s">
        <v>82</v>
      </c>
      <c r="C25" t="s">
        <v>13</v>
      </c>
      <c r="D25" t="s">
        <v>14</v>
      </c>
      <c r="E25" s="1">
        <v>45534</v>
      </c>
      <c r="F25" s="7">
        <v>45509</v>
      </c>
      <c r="G25" s="40">
        <v>6</v>
      </c>
      <c r="H25" s="7">
        <v>45504</v>
      </c>
      <c r="I25" s="17"/>
      <c r="J25" s="3">
        <v>1</v>
      </c>
      <c r="K25">
        <f>--(ToDoList26[[#This Row],[% COMPLETE]]&gt;=1)</f>
        <v>1</v>
      </c>
      <c r="L25" s="7">
        <v>45510</v>
      </c>
      <c r="M25" t="s">
        <v>83</v>
      </c>
    </row>
    <row r="26" spans="2:13" ht="15"/>
    <row r="27" spans="2:13" ht="15"/>
  </sheetData>
  <conditionalFormatting sqref="C3:D10 F3:F10 H3:H10 J3:L10 C11:F25 H11:L25">
    <cfRule type="expression" dxfId="26" priority="13">
      <formula>AND($J3=0,$J3&lt;&gt;"")</formula>
    </cfRule>
  </conditionalFormatting>
  <conditionalFormatting sqref="J3:J25">
    <cfRule type="dataBar" priority="34">
      <dataBar>
        <cfvo type="min"/>
        <cfvo type="max"/>
        <color theme="4" tint="0.39997558519241921"/>
      </dataBar>
      <extLst>
        <ext xmlns:x14="http://schemas.microsoft.com/office/spreadsheetml/2009/9/main" uri="{B025F937-C7B1-47D3-B67F-A62EFF666E3E}">
          <x14:id>{F767470E-E6E2-487B-A74F-65A56B2457E2}</x14:id>
        </ext>
      </extLst>
    </cfRule>
  </conditionalFormatting>
  <dataValidations count="17">
    <dataValidation allowBlank="1" showInputMessage="1" showErrorMessage="1" prompt="Create a To-do list with progress tracker in this worksheet" sqref="A1" xr:uid="{44721C72-ADD1-4718-95B5-6258441A29A9}"/>
    <dataValidation allowBlank="1" showInputMessage="1" showErrorMessage="1" prompt="Worksheet title is in this cell" sqref="B1" xr:uid="{227101AA-90D6-4720-B59D-98DE9D1E8373}"/>
    <dataValidation allowBlank="1" showInputMessage="1" showErrorMessage="1" prompt="Enter Task in this column under this heading. Use heading filters to find specific entries" sqref="B2" xr:uid="{AB8AFD94-E281-429A-AD80-0C46B04DB403}"/>
    <dataValidation allowBlank="1" showInputMessage="1" showErrorMessage="1" prompt="Select Priority in this column under this heading. Press ALT+DOWN ARROW to open the drop-down list, then ENTER to make selection" sqref="C2" xr:uid="{659C979E-9DEA-4D2E-82AD-5F7A11442629}"/>
    <dataValidation allowBlank="1" showInputMessage="1" showErrorMessage="1" prompt="Select Status in this column under this heading.  Press ALT+DOWN ARROW to open the drop-down list, then ENTER to make selection" sqref="D2" xr:uid="{128D4E92-B9CD-41C0-8272-580624CD2B49}"/>
    <dataValidation allowBlank="1" showInputMessage="1" showErrorMessage="1" prompt="Enter Start Date in this column under this heading" sqref="E2" xr:uid="{FCAC756F-6104-4521-AA1F-57EC487E1B1C}"/>
    <dataValidation allowBlank="1" showInputMessage="1" showErrorMessage="1" prompt="Select % Complete in this column. Press ALT+DOWN ARROW to open the drop-down list, then ENTER to make selection. A status bar indicates progress toward completion" sqref="J2" xr:uid="{02100A4E-94A8-4517-AB8B-8E42CB09F067}"/>
    <dataValidation allowBlank="1" showInputMessage="1" showErrorMessage="1" prompt="Icon indicator for task completion in this column under this heading is automatically updated as tasks complete" sqref="K2:L2" xr:uid="{79400F45-C307-4EFA-A841-45EB41DDC0CC}"/>
    <dataValidation allowBlank="1" showInputMessage="1" showErrorMessage="1" prompt="Enter Notes in this column under this heading" sqref="M2" xr:uid="{38DF4D1A-E514-4F7D-9268-07EED92B329E}"/>
    <dataValidation allowBlank="1" showInputMessage="1" showErrorMessage="1" prompt="Enter Due Date in this column under this heading" sqref="L2 F2:I2" xr:uid="{65E65355-E5EC-40BF-83BA-1580E1598012}"/>
    <dataValidation type="list" errorStyle="warning" allowBlank="1" showInputMessage="1" showErrorMessage="1" error="Select entry from the list. Select CANCEL, then press ALT+DOWN ARROW to navigate the list. Select ENTER to make selection" sqref="C3:C25" xr:uid="{74A3C5D5-839C-4988-8B7C-0D0D9FE4BAFD}">
      <formula1>"Low, Normal, High"</formula1>
    </dataValidation>
    <dataValidation type="list" errorStyle="warning" allowBlank="1" showInputMessage="1" showErrorMessage="1" error="Select entry from the list. Select CANCEL, then press ALT+DOWN ARROW to navigate the list. Select ENTER to make selection" sqref="D3:D25" xr:uid="{625C9661-596A-49CB-BA94-CC475CDC54F4}">
      <formula1>"Not Started,In Progress, Deferred, Complete"</formula1>
    </dataValidation>
    <dataValidation type="list" errorStyle="warning" allowBlank="1" showInputMessage="1" showErrorMessage="1" error="Select entry from the list. Select CANCEL, then press ALT+DOWN ARROW to navigate the list. Select ENTER to make selection" sqref="J3:J25" xr:uid="{1601089C-1E9B-40B7-89B8-6E6868D4228C}">
      <formula1>"0%,25%,50%,75%,100%"</formula1>
    </dataValidation>
    <dataValidation type="custom" errorStyle="warning" allowBlank="1" showInputMessage="1" showErrorMessage="1" error="The Due Date must be greater than or equal to the Start Date. Select YES to keep the value, NO to retry or CANCEL to clear the entry" sqref="I11:I25" xr:uid="{3024BFD9-9900-4EC7-9BB9-9AD754925852}">
      <formula1>I11&gt;=#REF!</formula1>
    </dataValidation>
    <dataValidation type="custom" errorStyle="warning" allowBlank="1" showInputMessage="1" showErrorMessage="1" error="The Due Date must be greater than or equal to the Start Date. Select YES to keep the value, NO to retry or CANCEL to clear the entry" sqref="F3:F25" xr:uid="{3B53BEF2-D7DB-4C2F-9F70-6951D696524D}">
      <formula1>F3&gt;=E3</formula1>
    </dataValidation>
    <dataValidation type="custom" errorStyle="warning" allowBlank="1" showInputMessage="1" showErrorMessage="1" error="The Due Date must be greater than or equal to the Start Date. Select YES to keep the value, NO to retry or CANCEL to clear the entry" sqref="L3:L25" xr:uid="{AD39E5A3-F27B-4859-A4A1-56B8F6813A09}">
      <formula1>L3&gt;=H3</formula1>
    </dataValidation>
    <dataValidation type="custom" errorStyle="warning" allowBlank="1" showInputMessage="1" showErrorMessage="1" error="The Due Date must be greater than or equal to the Start Date. Select YES to keep the value, NO to retry or CANCEL to clear the entry" sqref="H3:H25" xr:uid="{5BA50B27-ABF0-4577-B29F-579264C24FF4}">
      <formula1>H3&gt;=F3</formula1>
    </dataValidation>
  </dataValidations>
  <printOptions horizontalCentered="1"/>
  <pageMargins left="0.4" right="0.4" top="0.5" bottom="0.5" header="0.3" footer="0.3"/>
  <pageSetup scale="72" fitToHeight="0" orientation="landscape" horizontalDpi="200" verticalDpi="200"/>
  <headerFooter differentFirst="1">
    <oddHeader>&amp;L&amp;16To-Do List</oddHeader>
    <oddFooter>Page &amp;P of &amp;N</oddFooter>
  </headerFooter>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F767470E-E6E2-487B-A74F-65A56B2457E2}">
            <x14:dataBar minLength="0" maxLength="100" gradient="0">
              <x14:cfvo type="autoMin"/>
              <x14:cfvo type="autoMax"/>
              <x14:negativeFillColor rgb="FFFF0000"/>
              <x14:axisColor rgb="FF000000"/>
            </x14:dataBar>
          </x14:cfRule>
          <xm:sqref>J3:J25</xm:sqref>
        </x14:conditionalFormatting>
        <x14:conditionalFormatting xmlns:xm="http://schemas.microsoft.com/office/excel/2006/main">
          <x14:cfRule type="iconSet" priority="35" id="{666FA758-F7B5-4AE0-8C5F-14B4EB547C92}">
            <x14:iconSet iconSet="3Symbols" custom="1">
              <x14:cfvo type="percent">
                <xm:f>0</xm:f>
              </x14:cfvo>
              <x14:cfvo type="num">
                <xm:f>0</xm:f>
              </x14:cfvo>
              <x14:cfvo type="num">
                <xm:f>1</xm:f>
              </x14:cfvo>
              <x14:cfIcon iconSet="NoIcons" iconId="0"/>
              <x14:cfIcon iconSet="NoIcons" iconId="0"/>
              <x14:cfIcon iconSet="3Symbols" iconId="2"/>
            </x14:iconSet>
          </x14:cfRule>
          <xm:sqref>K3:K25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autoPageBreaks="0" fitToPage="1"/>
  </sheetPr>
  <dimension ref="B1:M28"/>
  <sheetViews>
    <sheetView showGridLines="0" topLeftCell="E22" zoomScaleNormal="100" workbookViewId="0">
      <selection activeCell="I3" sqref="I3:I25"/>
    </sheetView>
  </sheetViews>
  <sheetFormatPr defaultColWidth="8.88671875" defaultRowHeight="30" customHeight="1"/>
  <cols>
    <col min="1" max="1" width="2.77734375" customWidth="1"/>
    <col min="2" max="2" width="29.109375" customWidth="1"/>
    <col min="3" max="4" width="16.77734375" customWidth="1"/>
    <col min="5" max="5" width="24.5546875" style="23" customWidth="1"/>
    <col min="6" max="6" width="24.33203125" style="23" customWidth="1"/>
    <col min="7" max="7" width="24.33203125" style="13" customWidth="1"/>
    <col min="8" max="8" width="24.33203125" style="23" customWidth="1"/>
    <col min="9" max="9" width="10.21875" style="13" customWidth="1"/>
    <col min="10" max="10" width="16.77734375" customWidth="1"/>
    <col min="11" max="11" width="10.6640625" hidden="1" customWidth="1"/>
    <col min="12" max="12" width="21.77734375" customWidth="1"/>
    <col min="13" max="13" width="29.6640625" customWidth="1"/>
    <col min="14" max="14" width="2.77734375" customWidth="1"/>
  </cols>
  <sheetData>
    <row r="1" spans="2:13" ht="72.75" customHeight="1">
      <c r="B1" s="2" t="s">
        <v>0</v>
      </c>
      <c r="C1" s="2"/>
      <c r="D1" s="2"/>
      <c r="E1" s="22"/>
      <c r="F1" s="22"/>
      <c r="G1" s="9"/>
      <c r="H1" s="22"/>
      <c r="I1" s="9"/>
      <c r="J1" s="2"/>
      <c r="K1" s="2"/>
      <c r="L1" s="2"/>
      <c r="M1" s="2"/>
    </row>
    <row r="2" spans="2:13" ht="33" customHeight="1">
      <c r="B2" s="4" t="s">
        <v>1</v>
      </c>
      <c r="C2" s="4" t="s">
        <v>2</v>
      </c>
      <c r="D2" s="4" t="s">
        <v>3</v>
      </c>
      <c r="E2" s="24" t="s">
        <v>4</v>
      </c>
      <c r="F2" s="24" t="s">
        <v>5</v>
      </c>
      <c r="G2" s="35" t="s">
        <v>84</v>
      </c>
      <c r="H2" s="24" t="s">
        <v>6</v>
      </c>
      <c r="I2" s="10" t="s">
        <v>7</v>
      </c>
      <c r="J2" s="4" t="s">
        <v>8</v>
      </c>
      <c r="K2" s="5" t="s">
        <v>9</v>
      </c>
      <c r="L2" s="6" t="s">
        <v>10</v>
      </c>
      <c r="M2" s="4" t="s">
        <v>11</v>
      </c>
    </row>
    <row r="3" spans="2:13" ht="46.5" customHeight="1">
      <c r="B3" s="26" t="s">
        <v>85</v>
      </c>
      <c r="C3" s="26" t="s">
        <v>22</v>
      </c>
      <c r="D3" s="26" t="s">
        <v>14</v>
      </c>
      <c r="E3" s="27">
        <v>45454</v>
      </c>
      <c r="F3" s="27">
        <v>45454</v>
      </c>
      <c r="G3" s="33">
        <v>2</v>
      </c>
      <c r="H3" s="27">
        <v>45454</v>
      </c>
      <c r="I3" s="28">
        <v>2</v>
      </c>
      <c r="J3" s="29">
        <v>1</v>
      </c>
      <c r="K3" s="30">
        <f>--(ToDoList[[#This Row],[% COMPLETE]]&gt;=1)</f>
        <v>1</v>
      </c>
      <c r="L3" s="31">
        <v>45454</v>
      </c>
      <c r="M3" t="s">
        <v>86</v>
      </c>
    </row>
    <row r="4" spans="2:13" ht="98.25" customHeight="1">
      <c r="B4" s="26" t="s">
        <v>87</v>
      </c>
      <c r="C4" s="26" t="s">
        <v>22</v>
      </c>
      <c r="D4" s="26" t="s">
        <v>14</v>
      </c>
      <c r="E4" s="25">
        <v>45454</v>
      </c>
      <c r="F4" s="25">
        <v>45454</v>
      </c>
      <c r="G4" s="36">
        <v>0.5</v>
      </c>
      <c r="H4" s="25">
        <v>45454</v>
      </c>
      <c r="I4" s="28">
        <v>0.5</v>
      </c>
      <c r="J4" s="29">
        <v>1</v>
      </c>
      <c r="K4" s="30">
        <f>--(ToDoList[[#This Row],[% COMPLETE]]&gt;=1)</f>
        <v>1</v>
      </c>
      <c r="L4" s="31">
        <v>45454</v>
      </c>
      <c r="M4" t="s">
        <v>88</v>
      </c>
    </row>
    <row r="5" spans="2:13" ht="54.75" customHeight="1">
      <c r="B5" s="41" t="s">
        <v>89</v>
      </c>
      <c r="C5" s="26" t="s">
        <v>16</v>
      </c>
      <c r="D5" s="26" t="s">
        <v>90</v>
      </c>
      <c r="E5" s="27">
        <v>45470</v>
      </c>
      <c r="F5" s="27">
        <v>45473</v>
      </c>
      <c r="G5" s="33">
        <v>0.25</v>
      </c>
      <c r="H5" s="27">
        <v>45505</v>
      </c>
      <c r="I5" s="28">
        <v>1</v>
      </c>
      <c r="J5" s="29">
        <v>1</v>
      </c>
      <c r="K5" s="30">
        <f>--(ToDoList[[#This Row],[% COMPLETE]]&gt;=1)</f>
        <v>1</v>
      </c>
      <c r="L5" s="27">
        <v>45505</v>
      </c>
      <c r="M5" s="26" t="s">
        <v>91</v>
      </c>
    </row>
    <row r="6" spans="2:13" ht="72.75" customHeight="1">
      <c r="B6" s="41" t="s">
        <v>92</v>
      </c>
      <c r="C6" s="26" t="s">
        <v>13</v>
      </c>
      <c r="D6" s="26" t="s">
        <v>90</v>
      </c>
      <c r="E6" s="27">
        <v>45470</v>
      </c>
      <c r="F6" s="27">
        <v>45473</v>
      </c>
      <c r="G6" s="33">
        <v>0.25</v>
      </c>
      <c r="H6" s="27">
        <v>45505</v>
      </c>
      <c r="I6" s="28">
        <v>1</v>
      </c>
      <c r="J6" s="29">
        <v>1</v>
      </c>
      <c r="K6" s="30">
        <f>--(ToDoList[[#This Row],[% COMPLETE]]&gt;=1)</f>
        <v>1</v>
      </c>
      <c r="L6" s="27">
        <v>45505</v>
      </c>
      <c r="M6" s="26" t="s">
        <v>93</v>
      </c>
    </row>
    <row r="7" spans="2:13" ht="97.5" customHeight="1">
      <c r="B7" s="26" t="s">
        <v>94</v>
      </c>
      <c r="C7" s="26" t="s">
        <v>16</v>
      </c>
      <c r="D7" s="26" t="s">
        <v>14</v>
      </c>
      <c r="E7" s="27">
        <v>45461</v>
      </c>
      <c r="F7" s="27">
        <v>45463</v>
      </c>
      <c r="G7" s="33">
        <v>0.5</v>
      </c>
      <c r="H7" s="27">
        <v>45460</v>
      </c>
      <c r="I7" s="28">
        <v>0.5</v>
      </c>
      <c r="J7" s="29">
        <v>1</v>
      </c>
      <c r="K7" s="30">
        <f>--(ToDoList[[#This Row],[% COMPLETE]]&gt;=1)</f>
        <v>1</v>
      </c>
      <c r="L7" s="31">
        <v>45461</v>
      </c>
      <c r="M7" s="26" t="s">
        <v>95</v>
      </c>
    </row>
    <row r="8" spans="2:13" ht="97.5" customHeight="1">
      <c r="B8" s="26" t="s">
        <v>96</v>
      </c>
      <c r="C8" s="26" t="s">
        <v>16</v>
      </c>
      <c r="D8" s="26" t="s">
        <v>14</v>
      </c>
      <c r="E8" s="27">
        <v>44364</v>
      </c>
      <c r="F8" s="27">
        <v>45463</v>
      </c>
      <c r="G8" s="33">
        <v>1</v>
      </c>
      <c r="H8" s="27">
        <v>44364</v>
      </c>
      <c r="I8" s="33">
        <v>1</v>
      </c>
      <c r="J8" s="34">
        <v>1</v>
      </c>
      <c r="K8" s="26">
        <f>--(ToDoList[[#This Row],[% COMPLETE]]&gt;=1)</f>
        <v>1</v>
      </c>
      <c r="L8" s="27">
        <v>44365</v>
      </c>
      <c r="M8" s="26" t="s">
        <v>97</v>
      </c>
    </row>
    <row r="9" spans="2:13" ht="96.75" customHeight="1">
      <c r="B9" s="26" t="s">
        <v>98</v>
      </c>
      <c r="C9" s="26" t="s">
        <v>22</v>
      </c>
      <c r="D9" s="26" t="s">
        <v>14</v>
      </c>
      <c r="E9" s="27">
        <v>45462</v>
      </c>
      <c r="F9" s="27">
        <v>45468</v>
      </c>
      <c r="G9" s="33">
        <v>1</v>
      </c>
      <c r="H9" s="27">
        <v>45462</v>
      </c>
      <c r="I9" s="33">
        <v>1</v>
      </c>
      <c r="J9" s="29">
        <v>1</v>
      </c>
      <c r="K9" s="30">
        <f>--(ToDoList[[#This Row],[% COMPLETE]]&gt;=1)</f>
        <v>1</v>
      </c>
      <c r="L9" s="31">
        <v>45501</v>
      </c>
      <c r="M9" s="26" t="s">
        <v>99</v>
      </c>
    </row>
    <row r="10" spans="2:13" ht="110.25" customHeight="1">
      <c r="B10" s="26" t="s">
        <v>100</v>
      </c>
      <c r="C10" s="26" t="s">
        <v>22</v>
      </c>
      <c r="D10" s="26" t="s">
        <v>14</v>
      </c>
      <c r="E10" s="27">
        <v>44364</v>
      </c>
      <c r="F10" s="27">
        <v>45463</v>
      </c>
      <c r="G10" s="33">
        <v>1</v>
      </c>
      <c r="H10" s="27">
        <v>44364</v>
      </c>
      <c r="I10" s="33">
        <v>1</v>
      </c>
      <c r="J10" s="29">
        <v>1</v>
      </c>
      <c r="K10" s="30">
        <f>--(ToDoList[[#This Row],[% COMPLETE]]&gt;=1)</f>
        <v>1</v>
      </c>
      <c r="L10" s="27">
        <v>44365</v>
      </c>
      <c r="M10" s="26" t="s">
        <v>101</v>
      </c>
    </row>
    <row r="11" spans="2:13" ht="82.5" customHeight="1">
      <c r="B11" s="41" t="s">
        <v>102</v>
      </c>
      <c r="C11" s="26" t="s">
        <v>16</v>
      </c>
      <c r="D11" s="26" t="s">
        <v>103</v>
      </c>
      <c r="E11" s="27">
        <v>45470</v>
      </c>
      <c r="F11" s="27">
        <v>45473</v>
      </c>
      <c r="G11" s="33">
        <v>0.25</v>
      </c>
      <c r="H11" s="27">
        <v>44364</v>
      </c>
      <c r="I11" s="33">
        <v>0.25</v>
      </c>
      <c r="J11" s="29">
        <v>1</v>
      </c>
      <c r="K11" s="30">
        <f>--(ToDoList[[#This Row],[% COMPLETE]]&gt;=1)</f>
        <v>1</v>
      </c>
      <c r="L11" s="27">
        <v>45505</v>
      </c>
      <c r="M11" s="26" t="s">
        <v>104</v>
      </c>
    </row>
    <row r="12" spans="2:13" ht="102.75" customHeight="1">
      <c r="B12" s="26" t="s">
        <v>105</v>
      </c>
      <c r="C12" s="26" t="s">
        <v>13</v>
      </c>
      <c r="D12" s="26" t="s">
        <v>14</v>
      </c>
      <c r="E12" s="27">
        <v>44364</v>
      </c>
      <c r="F12" s="27">
        <v>45463</v>
      </c>
      <c r="G12" s="33">
        <v>0.5</v>
      </c>
      <c r="H12" s="27">
        <v>44364</v>
      </c>
      <c r="I12" s="33">
        <v>0.5</v>
      </c>
      <c r="J12" s="29">
        <v>1</v>
      </c>
      <c r="K12" s="30">
        <f>--(ToDoList[[#This Row],[% COMPLETE]]&gt;=1)</f>
        <v>1</v>
      </c>
      <c r="L12" s="27">
        <v>44364</v>
      </c>
      <c r="M12" s="26" t="s">
        <v>106</v>
      </c>
    </row>
    <row r="13" spans="2:13" ht="118.5" customHeight="1">
      <c r="B13" s="26" t="s">
        <v>107</v>
      </c>
      <c r="C13" s="26" t="s">
        <v>16</v>
      </c>
      <c r="D13" s="26" t="s">
        <v>14</v>
      </c>
      <c r="E13" s="27">
        <v>44364</v>
      </c>
      <c r="F13" s="27">
        <v>45463</v>
      </c>
      <c r="G13" s="33">
        <v>0.5</v>
      </c>
      <c r="H13" s="27">
        <v>44364</v>
      </c>
      <c r="I13" s="33">
        <v>0.5</v>
      </c>
      <c r="J13" s="29">
        <v>1</v>
      </c>
      <c r="K13" s="30">
        <f>--(ToDoList[[#This Row],[% COMPLETE]]&gt;=1)</f>
        <v>1</v>
      </c>
      <c r="L13" s="27">
        <v>44364</v>
      </c>
      <c r="M13" s="26" t="s">
        <v>108</v>
      </c>
    </row>
    <row r="14" spans="2:13" ht="115.5" customHeight="1">
      <c r="B14" s="26" t="s">
        <v>109</v>
      </c>
      <c r="C14" s="26" t="s">
        <v>22</v>
      </c>
      <c r="D14" s="26" t="s">
        <v>14</v>
      </c>
      <c r="E14" s="27">
        <v>45459</v>
      </c>
      <c r="F14" s="27">
        <v>45464</v>
      </c>
      <c r="G14" s="33">
        <v>1</v>
      </c>
      <c r="H14" s="27">
        <v>45459</v>
      </c>
      <c r="I14" s="33">
        <v>1</v>
      </c>
      <c r="J14" s="34">
        <v>1</v>
      </c>
      <c r="K14" s="26">
        <f>--(ToDoList[[#This Row],[% COMPLETE]]&gt;=1)</f>
        <v>1</v>
      </c>
      <c r="L14" s="27">
        <v>45459</v>
      </c>
      <c r="M14" s="26" t="s">
        <v>110</v>
      </c>
    </row>
    <row r="15" spans="2:13" ht="36.75" customHeight="1">
      <c r="B15" s="41" t="s">
        <v>111</v>
      </c>
      <c r="C15" s="26" t="s">
        <v>22</v>
      </c>
      <c r="D15" s="26" t="s">
        <v>14</v>
      </c>
      <c r="E15" s="27">
        <v>45467</v>
      </c>
      <c r="F15" s="27">
        <v>45493</v>
      </c>
      <c r="G15" s="33">
        <v>1</v>
      </c>
      <c r="H15" s="27">
        <v>45482</v>
      </c>
      <c r="I15" s="33">
        <v>1</v>
      </c>
      <c r="J15" s="34">
        <v>1</v>
      </c>
      <c r="K15" s="26">
        <f>--(ToDoList[[#This Row],[% COMPLETE]]&gt;=1)</f>
        <v>1</v>
      </c>
      <c r="L15" s="27">
        <v>45489</v>
      </c>
      <c r="M15" s="26" t="s">
        <v>112</v>
      </c>
    </row>
    <row r="16" spans="2:13" ht="102" customHeight="1">
      <c r="B16" s="41" t="s">
        <v>113</v>
      </c>
      <c r="C16" s="26" t="s">
        <v>13</v>
      </c>
      <c r="D16" s="26" t="s">
        <v>14</v>
      </c>
      <c r="E16" s="27">
        <v>45485</v>
      </c>
      <c r="F16" s="27">
        <v>45493</v>
      </c>
      <c r="G16" s="33">
        <v>1</v>
      </c>
      <c r="H16" s="27">
        <v>45485</v>
      </c>
      <c r="I16" s="28">
        <v>1.5</v>
      </c>
      <c r="J16" s="34">
        <v>1</v>
      </c>
      <c r="K16" s="30"/>
      <c r="L16" s="27">
        <v>45485</v>
      </c>
      <c r="M16" s="26" t="s">
        <v>114</v>
      </c>
    </row>
    <row r="17" spans="2:13" ht="84" customHeight="1">
      <c r="B17" s="41" t="s">
        <v>115</v>
      </c>
      <c r="C17" s="26" t="s">
        <v>16</v>
      </c>
      <c r="D17" s="26" t="s">
        <v>90</v>
      </c>
      <c r="E17" s="27">
        <v>45467</v>
      </c>
      <c r="F17" s="27">
        <v>45493</v>
      </c>
      <c r="G17" s="33">
        <v>1</v>
      </c>
      <c r="H17" s="27">
        <v>45491</v>
      </c>
      <c r="I17" s="33"/>
      <c r="J17" s="34">
        <v>1</v>
      </c>
      <c r="K17" s="26">
        <f>--(ToDoList[[#This Row],[% COMPLETE]]&gt;=1)</f>
        <v>1</v>
      </c>
      <c r="L17" s="27">
        <v>45491</v>
      </c>
      <c r="M17" s="26" t="s">
        <v>116</v>
      </c>
    </row>
    <row r="18" spans="2:13" ht="61.5" customHeight="1">
      <c r="B18" s="49" t="s">
        <v>117</v>
      </c>
      <c r="C18" s="26" t="s">
        <v>16</v>
      </c>
      <c r="D18" s="26" t="s">
        <v>14</v>
      </c>
      <c r="E18" s="27">
        <v>45510</v>
      </c>
      <c r="F18" s="27">
        <v>45510</v>
      </c>
      <c r="G18" s="33">
        <v>1</v>
      </c>
      <c r="H18" s="27">
        <v>45510</v>
      </c>
      <c r="I18" s="33">
        <v>1</v>
      </c>
      <c r="J18" s="34">
        <v>1</v>
      </c>
      <c r="K18" s="26"/>
      <c r="L18" s="27">
        <v>45510</v>
      </c>
      <c r="M18" s="26" t="s">
        <v>118</v>
      </c>
    </row>
    <row r="19" spans="2:13" ht="81" customHeight="1">
      <c r="B19" s="41" t="s">
        <v>119</v>
      </c>
      <c r="C19" s="26" t="s">
        <v>22</v>
      </c>
      <c r="D19" s="26" t="s">
        <v>14</v>
      </c>
      <c r="E19" s="27">
        <v>45486</v>
      </c>
      <c r="F19" s="27">
        <v>45493</v>
      </c>
      <c r="G19" s="33">
        <v>1</v>
      </c>
      <c r="H19" s="27">
        <v>45486</v>
      </c>
      <c r="I19" s="33">
        <v>1</v>
      </c>
      <c r="J19" s="34">
        <v>1</v>
      </c>
      <c r="K19" s="26"/>
      <c r="L19" s="27">
        <v>45486</v>
      </c>
      <c r="M19" s="26" t="s">
        <v>120</v>
      </c>
    </row>
    <row r="20" spans="2:13" ht="46.5" customHeight="1">
      <c r="B20" s="41" t="s">
        <v>121</v>
      </c>
      <c r="C20" s="26" t="s">
        <v>22</v>
      </c>
      <c r="D20" s="26" t="s">
        <v>90</v>
      </c>
      <c r="E20" s="27">
        <v>45467</v>
      </c>
      <c r="F20" s="27">
        <v>45493</v>
      </c>
      <c r="G20" s="33">
        <v>8</v>
      </c>
      <c r="H20" s="27">
        <v>45485</v>
      </c>
      <c r="I20" s="33">
        <v>12</v>
      </c>
      <c r="J20" s="34">
        <v>0.5</v>
      </c>
      <c r="K20" s="26">
        <f>--(ToDoList[[#This Row],[% COMPLETE]]&gt;=1)</f>
        <v>0</v>
      </c>
      <c r="L20" s="27"/>
      <c r="M20" s="26" t="s">
        <v>122</v>
      </c>
    </row>
    <row r="21" spans="2:13" ht="59.25" customHeight="1">
      <c r="B21" s="41" t="s">
        <v>123</v>
      </c>
      <c r="C21" s="26" t="s">
        <v>22</v>
      </c>
      <c r="D21" s="26" t="s">
        <v>14</v>
      </c>
      <c r="E21" s="27">
        <v>45467</v>
      </c>
      <c r="F21" s="27">
        <v>45493</v>
      </c>
      <c r="G21" s="33">
        <v>2</v>
      </c>
      <c r="H21" s="27">
        <v>45489</v>
      </c>
      <c r="I21" s="33">
        <v>1</v>
      </c>
      <c r="J21" s="34">
        <v>1</v>
      </c>
      <c r="K21" s="26">
        <f>--(ToDoList[[#This Row],[% COMPLETE]]&gt;=1)</f>
        <v>1</v>
      </c>
      <c r="L21" s="27">
        <v>45489</v>
      </c>
      <c r="M21" s="26" t="s">
        <v>124</v>
      </c>
    </row>
    <row r="22" spans="2:13" ht="60" customHeight="1">
      <c r="B22" s="42" t="s">
        <v>125</v>
      </c>
      <c r="C22" s="26" t="s">
        <v>16</v>
      </c>
      <c r="D22" s="26" t="s">
        <v>14</v>
      </c>
      <c r="E22" s="27">
        <v>45485</v>
      </c>
      <c r="F22" s="27">
        <v>45493</v>
      </c>
      <c r="G22" s="28">
        <v>1</v>
      </c>
      <c r="H22" s="31">
        <v>45485</v>
      </c>
      <c r="I22" s="28">
        <v>1</v>
      </c>
      <c r="J22" s="34">
        <v>1</v>
      </c>
      <c r="K22" s="31"/>
      <c r="L22" s="27">
        <v>45485</v>
      </c>
      <c r="M22" s="26" t="s">
        <v>126</v>
      </c>
    </row>
    <row r="23" spans="2:13" ht="90.75" customHeight="1">
      <c r="B23" s="49" t="s">
        <v>127</v>
      </c>
      <c r="C23" s="26" t="s">
        <v>22</v>
      </c>
      <c r="D23" s="26" t="s">
        <v>14</v>
      </c>
      <c r="E23" s="27">
        <v>45492</v>
      </c>
      <c r="F23" s="27">
        <v>45494</v>
      </c>
      <c r="G23" s="33">
        <v>4</v>
      </c>
      <c r="H23" s="27">
        <v>45492</v>
      </c>
      <c r="I23" s="33">
        <v>2.5</v>
      </c>
      <c r="J23" s="34">
        <v>1</v>
      </c>
      <c r="K23" s="26"/>
      <c r="L23" s="27">
        <v>45494</v>
      </c>
      <c r="M23" s="26" t="s">
        <v>128</v>
      </c>
    </row>
    <row r="24" spans="2:13" ht="119.25" customHeight="1">
      <c r="B24" s="41" t="s">
        <v>129</v>
      </c>
      <c r="C24" s="26" t="s">
        <v>22</v>
      </c>
      <c r="D24" s="26" t="s">
        <v>14</v>
      </c>
      <c r="E24" s="27">
        <v>45467</v>
      </c>
      <c r="F24" s="27">
        <v>45493</v>
      </c>
      <c r="G24" s="33">
        <v>1</v>
      </c>
      <c r="H24" s="27">
        <v>45489</v>
      </c>
      <c r="I24" s="33">
        <v>2</v>
      </c>
      <c r="J24" s="34">
        <v>1</v>
      </c>
      <c r="K24" s="26">
        <f>--(ToDoList[[#This Row],[% COMPLETE]]&gt;=1)</f>
        <v>1</v>
      </c>
      <c r="L24" s="27">
        <v>45489</v>
      </c>
      <c r="M24" s="26" t="s">
        <v>130</v>
      </c>
    </row>
    <row r="25" spans="2:13" ht="30" customHeight="1">
      <c r="B25" s="50" t="s">
        <v>131</v>
      </c>
      <c r="C25" s="26" t="s">
        <v>22</v>
      </c>
      <c r="D25" s="26" t="s">
        <v>90</v>
      </c>
      <c r="E25" s="27">
        <v>45495</v>
      </c>
      <c r="F25" s="32"/>
      <c r="G25" s="33">
        <v>2</v>
      </c>
      <c r="H25" s="27">
        <v>45493</v>
      </c>
      <c r="I25" s="33">
        <v>2</v>
      </c>
      <c r="J25" s="26"/>
      <c r="K25" s="26">
        <f>--(ToDoList[[#This Row],[% COMPLETE]]&gt;=1)</f>
        <v>0</v>
      </c>
      <c r="L25" s="27"/>
      <c r="M25" s="26"/>
    </row>
    <row r="26" spans="2:13" ht="30" customHeight="1">
      <c r="B26" s="50"/>
    </row>
    <row r="27" spans="2:13" ht="30" customHeight="1">
      <c r="B27" s="50"/>
    </row>
    <row r="28" spans="2:13" ht="30" customHeight="1">
      <c r="B28" s="50"/>
    </row>
  </sheetData>
  <phoneticPr fontId="2" type="noConversion"/>
  <conditionalFormatting sqref="B3:L4 C16:E16 G16:M16 D17:D21 E17:E24 D15:E15 F15:F24 B5:M14">
    <cfRule type="expression" dxfId="22" priority="24">
      <formula>AND($J3=0,$J3&lt;&gt;"")</formula>
    </cfRule>
  </conditionalFormatting>
  <conditionalFormatting sqref="C22:D22 G22:L22">
    <cfRule type="expression" dxfId="21" priority="10">
      <formula>AND($I22=0,$I22&lt;&gt;"")</formula>
    </cfRule>
  </conditionalFormatting>
  <conditionalFormatting sqref="I22">
    <cfRule type="dataBar" priority="11">
      <dataBar>
        <cfvo type="min"/>
        <cfvo type="max"/>
        <color theme="4" tint="0.39997558519241921"/>
      </dataBar>
      <extLst>
        <ext xmlns:x14="http://schemas.microsoft.com/office/spreadsheetml/2009/9/main" uri="{B025F937-C7B1-47D3-B67F-A62EFF666E3E}">
          <x14:id>{A643F381-E6B8-4046-AE68-FC26324A609C}</x14:id>
        </ext>
      </extLst>
    </cfRule>
  </conditionalFormatting>
  <conditionalFormatting sqref="J3:J25">
    <cfRule type="dataBar" priority="21">
      <dataBar>
        <cfvo type="min"/>
        <cfvo type="max"/>
        <color theme="4" tint="0.39997558519241921"/>
      </dataBar>
      <extLst>
        <ext xmlns:x14="http://schemas.microsoft.com/office/spreadsheetml/2009/9/main" uri="{B025F937-C7B1-47D3-B67F-A62EFF666E3E}">
          <x14:id>{8C6A5CC8-56B3-4028-81B5-C3A4E862D9B7}</x14:id>
        </ext>
      </extLst>
    </cfRule>
  </conditionalFormatting>
  <conditionalFormatting sqref="D23">
    <cfRule type="expression" dxfId="20" priority="4">
      <formula>AND($I23=0,$I23&lt;&gt;"")</formula>
    </cfRule>
  </conditionalFormatting>
  <conditionalFormatting sqref="D24">
    <cfRule type="expression" dxfId="19" priority="3">
      <formula>AND($I24=0,$I24&lt;&gt;"")</formula>
    </cfRule>
  </conditionalFormatting>
  <conditionalFormatting sqref="L17">
    <cfRule type="expression" dxfId="18" priority="2">
      <formula>AND($J17=0,$J17&lt;&gt;"")</formula>
    </cfRule>
  </conditionalFormatting>
  <conditionalFormatting sqref="H17">
    <cfRule type="expression" dxfId="17" priority="1">
      <formula>AND($J17=0,$J17&lt;&gt;"")</formula>
    </cfRule>
  </conditionalFormatting>
  <dataValidations xWindow="46" yWindow="284" count="17">
    <dataValidation allowBlank="1" showInputMessage="1" showErrorMessage="1" prompt="Create a To-do list with progress tracker in this worksheet" sqref="A1" xr:uid="{D2AE98E4-EAA3-48CC-983A-857CF61E332A}"/>
    <dataValidation allowBlank="1" showInputMessage="1" showErrorMessage="1" prompt="Worksheet title is in this cell" sqref="B1" xr:uid="{088627A2-40D4-4976-BAC9-0BC26508FE3B}"/>
    <dataValidation allowBlank="1" showInputMessage="1" showErrorMessage="1" prompt="Enter Task in this column under this heading. Use heading filters to find specific entries" sqref="B2" xr:uid="{A7C9D607-3CF0-4024-9910-DC2093668B86}"/>
    <dataValidation allowBlank="1" showInputMessage="1" showErrorMessage="1" prompt="Select Priority in this column under this heading. Press ALT+DOWN ARROW to open the drop-down list, then ENTER to make selection" sqref="C2" xr:uid="{5675E1AE-6AD6-4EF6-8B77-E8E1FBD5C1BA}"/>
    <dataValidation allowBlank="1" showInputMessage="1" showErrorMessage="1" prompt="Select Status in this column under this heading.  Press ALT+DOWN ARROW to open the drop-down list, then ENTER to make selection" sqref="D2" xr:uid="{27A7FDAF-5691-47AF-94E9-C1A7C370960D}"/>
    <dataValidation allowBlank="1" showInputMessage="1" showErrorMessage="1" prompt="Enter Start Date in this column under this heading" sqref="E2" xr:uid="{1854965F-93FF-401D-8157-70149EDB7048}"/>
    <dataValidation allowBlank="1" showInputMessage="1" showErrorMessage="1" prompt="Select % Complete in this column. Press ALT+DOWN ARROW to open the drop-down list, then ENTER to make selection. A status bar indicates progress toward completion" sqref="J2" xr:uid="{E9FEB015-71E0-4F66-A5F4-8ADD1A90FB37}"/>
    <dataValidation allowBlank="1" showInputMessage="1" showErrorMessage="1" prompt="Icon indicator for task completion in this column under this heading is automatically updated as tasks complete" sqref="K2:L2" xr:uid="{0F76CAF6-40B3-4011-BEF1-1777A35187EC}"/>
    <dataValidation allowBlank="1" showInputMessage="1" showErrorMessage="1" prompt="Enter Notes in this column under this heading" sqref="M2" xr:uid="{1D3161CB-B7B0-48CB-ADD7-CB563E7A7B65}"/>
    <dataValidation type="list" errorStyle="warning" allowBlank="1" showInputMessage="1" showErrorMessage="1" error="Select entry from the list. Select CANCEL, then press ALT+DOWN ARROW to navigate the list. Select ENTER to make selection" sqref="I22:J22 J23:J24 J3:J21" xr:uid="{D3CCFCC2-5615-45DA-A43C-EE7922281D14}">
      <formula1>"0%,25%,50%,75%,100%"</formula1>
    </dataValidation>
    <dataValidation allowBlank="1" showInputMessage="1" showErrorMessage="1" prompt="Enter Due Date in this column under this heading" sqref="L2 F2 H2" xr:uid="{32212240-0820-4192-90D4-B0E4F3A14DDF}"/>
    <dataValidation type="custom" errorStyle="warning" allowBlank="1" showInputMessage="1" showErrorMessage="1" error="The Due Date must be greater than or equal to the Start Date. Select YES to keep the value, NO to retry or CANCEL to clear the entry" sqref="K22 L14 L9 L3:L4 L7" xr:uid="{911C9D2A-E344-4F12-B168-B6423168ECBF}">
      <formula1>K3&gt;=G3</formula1>
    </dataValidation>
    <dataValidation type="custom" errorStyle="warning" allowBlank="1" showInputMessage="1" showErrorMessage="1" error="The Due Date must be greater than or equal to the Start Date. Select YES to keep the value, NO to retry or CANCEL to clear the entry" sqref="F3 E5:E6 E11 G22 F5:F24 L17 H17" xr:uid="{BFA9F4A6-46B6-4DDB-861F-CA293B9CE624}">
      <formula1>E3&gt;=D3</formula1>
    </dataValidation>
    <dataValidation type="custom" errorStyle="warning" allowBlank="1" showInputMessage="1" showErrorMessage="1" error="The Due Date must be greater than or equal to the Start Date. Select YES to keep the value, NO to retry or CANCEL to clear the entry" sqref="H3 H14 H9 H5:H7 L5:L6" xr:uid="{71A95239-212E-421F-B108-E709E4C41D61}">
      <formula1>H3&gt;=F3</formula1>
    </dataValidation>
    <dataValidation allowBlank="1" showInputMessage="1" showErrorMessage="1" sqref="I23:I1048576 G23:G1048576 G1:G21 I1:I21" xr:uid="{9DBBD627-0101-4ED4-B8BE-CDDC6A66CE9D}"/>
    <dataValidation type="list" errorStyle="warning" allowBlank="1" showInputMessage="1" showErrorMessage="1" error="Select entry from the list. Select CANCEL, then press ALT+DOWN ARROW to navigate the list. Select ENTER to make selection" sqref="C3:C25" xr:uid="{E8302C06-535F-4674-99F2-BC068A0D5FD4}">
      <formula1>"Low, Normal, High"</formula1>
    </dataValidation>
    <dataValidation type="list" errorStyle="warning" allowBlank="1" showInputMessage="1" showErrorMessage="1" error="Select entry from the list. Select CANCEL, then press ALT+DOWN ARROW to navigate the list. Select ENTER to make selection" sqref="D3:D25" xr:uid="{3B8B40A6-69A4-4B84-839F-3DDFFBC81FED}">
      <formula1>"Not Started,In Progress, Deferred, Complete"</formula1>
    </dataValidation>
  </dataValidations>
  <printOptions horizontalCentered="1"/>
  <pageMargins left="0.4" right="0.4" top="0.5" bottom="0.5" header="0.3" footer="0.3"/>
  <pageSetup scale="72" fitToHeight="0" orientation="landscape" horizontalDpi="200" verticalDpi="200" r:id="rId1"/>
  <headerFooter differentFirst="1">
    <oddHeader>&amp;L&amp;16To-Do List</oddHeader>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A643F381-E6B8-4046-AE68-FC26324A609C}">
            <x14:dataBar minLength="0" maxLength="100" gradient="0">
              <x14:cfvo type="autoMin"/>
              <x14:cfvo type="autoMax"/>
              <x14:negativeFillColor rgb="FFFF0000"/>
              <x14:axisColor rgb="FF000000"/>
            </x14:dataBar>
          </x14:cfRule>
          <xm:sqref>I22</xm:sqref>
        </x14:conditionalFormatting>
        <x14:conditionalFormatting xmlns:xm="http://schemas.microsoft.com/office/excel/2006/main">
          <x14:cfRule type="dataBar" id="{8C6A5CC8-56B3-4028-81B5-C3A4E862D9B7}">
            <x14:dataBar minLength="0" maxLength="100" gradient="0">
              <x14:cfvo type="autoMin"/>
              <x14:cfvo type="autoMax"/>
              <x14:negativeFillColor rgb="FFFF0000"/>
              <x14:axisColor rgb="FF000000"/>
            </x14:dataBar>
          </x14:cfRule>
          <xm:sqref>J3:J25</xm:sqref>
        </x14:conditionalFormatting>
        <x14:conditionalFormatting xmlns:xm="http://schemas.microsoft.com/office/excel/2006/main">
          <x14:cfRule type="iconSet" priority="12" id="{3BE3C33E-AD36-4F7C-AC9B-BF86E0762EE9}">
            <x14:iconSet iconSet="3Symbols" custom="1">
              <x14:cfvo type="percent">
                <xm:f>0</xm:f>
              </x14:cfvo>
              <x14:cfvo type="num">
                <xm:f>0</xm:f>
              </x14:cfvo>
              <x14:cfvo type="num">
                <xm:f>1</xm:f>
              </x14:cfvo>
              <x14:cfIcon iconSet="NoIcons" iconId="0"/>
              <x14:cfIcon iconSet="NoIcons" iconId="0"/>
              <x14:cfIcon iconSet="3Symbols" iconId="2"/>
            </x14:iconSet>
          </x14:cfRule>
          <xm:sqref>J22</xm:sqref>
        </x14:conditionalFormatting>
        <x14:conditionalFormatting xmlns:xm="http://schemas.microsoft.com/office/excel/2006/main">
          <x14:cfRule type="iconSet" priority="22" id="{94681881-FBDE-4982-9C8F-A86810684A25}">
            <x14:iconSet iconSet="3Symbols" custom="1">
              <x14:cfvo type="percent">
                <xm:f>0</xm:f>
              </x14:cfvo>
              <x14:cfvo type="num">
                <xm:f>0</xm:f>
              </x14:cfvo>
              <x14:cfvo type="num">
                <xm:f>1</xm:f>
              </x14:cfvo>
              <x14:cfIcon iconSet="NoIcons" iconId="0"/>
              <x14:cfIcon iconSet="NoIcons" iconId="0"/>
              <x14:cfIcon iconSet="3Symbols" iconId="2"/>
            </x14:iconSet>
          </x14:cfRule>
          <xm:sqref>K3:K25</xm:sqref>
        </x14:conditionalFormatting>
      </x14:conditionalFormattings>
    </ext>
    <ext xmlns:x14="http://schemas.microsoft.com/office/spreadsheetml/2009/9/main" uri="{CCE6A557-97BC-4b89-ADB6-D9C93CAAB3DF}">
      <x14:dataValidations xmlns:xm="http://schemas.microsoft.com/office/excel/2006/main" xWindow="46" yWindow="284" count="1">
        <x14:dataValidation type="custom" errorStyle="warning" allowBlank="1" showInputMessage="1" showErrorMessage="1" error="The Due Date must be greater than or equal to the Start Date. Select YES to keep the value, NO to retry or CANCEL to clear the entry" xr:uid="{5261AF48-F38C-4EA0-9F18-696585A36385}">
          <x14:formula1>
            <xm:f>H22&gt;='Rajneet Kaur Deol'!#REF!</xm:f>
          </x14:formula1>
          <xm:sqref>H22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ADEBB-7A32-47F1-A620-FFA0708EDB06}">
  <sheetPr>
    <tabColor theme="4"/>
    <pageSetUpPr autoPageBreaks="0" fitToPage="1"/>
  </sheetPr>
  <dimension ref="B1:M20"/>
  <sheetViews>
    <sheetView showGridLines="0" topLeftCell="E9" zoomScaleNormal="100" workbookViewId="0">
      <selection activeCell="G3" sqref="G3:G19"/>
    </sheetView>
  </sheetViews>
  <sheetFormatPr defaultColWidth="8.88671875" defaultRowHeight="30" customHeight="1"/>
  <cols>
    <col min="1" max="1" width="2.77734375" customWidth="1"/>
    <col min="2" max="2" width="29.109375" customWidth="1"/>
    <col min="3" max="4" width="16.77734375" customWidth="1"/>
    <col min="5" max="5" width="24.5546875" customWidth="1"/>
    <col min="6" max="6" width="24.33203125" customWidth="1"/>
    <col min="7" max="7" width="24.33203125" style="13" customWidth="1"/>
    <col min="8" max="8" width="24.33203125" customWidth="1"/>
    <col min="9" max="9" width="10.21875" style="13" customWidth="1"/>
    <col min="10" max="10" width="16.77734375" customWidth="1"/>
    <col min="11" max="11" width="10.6640625" hidden="1" customWidth="1"/>
    <col min="12" max="12" width="21.77734375" customWidth="1"/>
    <col min="13" max="13" width="29.6640625" customWidth="1"/>
    <col min="14" max="14" width="2.77734375" customWidth="1"/>
  </cols>
  <sheetData>
    <row r="1" spans="2:13" ht="72.75" customHeight="1">
      <c r="B1" s="2" t="s">
        <v>0</v>
      </c>
      <c r="C1" s="2"/>
      <c r="D1" s="2"/>
      <c r="E1" s="2"/>
      <c r="F1" s="2"/>
      <c r="G1" s="9"/>
      <c r="H1" s="2"/>
      <c r="I1" s="9"/>
      <c r="J1" s="2"/>
      <c r="K1" s="2"/>
      <c r="L1" s="2"/>
      <c r="M1" s="2"/>
    </row>
    <row r="2" spans="2:13" ht="15">
      <c r="B2" s="4" t="s">
        <v>1</v>
      </c>
      <c r="C2" s="4" t="s">
        <v>2</v>
      </c>
      <c r="D2" s="4" t="s">
        <v>3</v>
      </c>
      <c r="E2" s="6" t="s">
        <v>4</v>
      </c>
      <c r="F2" s="6" t="s">
        <v>5</v>
      </c>
      <c r="G2" s="35" t="s">
        <v>84</v>
      </c>
      <c r="H2" s="6" t="s">
        <v>6</v>
      </c>
      <c r="I2" s="10" t="s">
        <v>7</v>
      </c>
      <c r="J2" s="4" t="s">
        <v>8</v>
      </c>
      <c r="K2" s="5" t="s">
        <v>9</v>
      </c>
      <c r="L2" s="6" t="s">
        <v>10</v>
      </c>
      <c r="M2" s="4" t="s">
        <v>11</v>
      </c>
    </row>
    <row r="3" spans="2:13" ht="30" customHeight="1">
      <c r="B3" t="s">
        <v>132</v>
      </c>
      <c r="C3" t="s">
        <v>13</v>
      </c>
      <c r="D3" t="s">
        <v>14</v>
      </c>
      <c r="E3" s="1">
        <v>45446</v>
      </c>
      <c r="F3" s="1">
        <f>ToDoList27[[#This Row],[Estimated START DATE ]]+7</f>
        <v>45453</v>
      </c>
      <c r="G3" s="11">
        <v>3</v>
      </c>
      <c r="H3" s="1">
        <v>45440</v>
      </c>
      <c r="I3" s="11">
        <v>1</v>
      </c>
      <c r="J3" s="3">
        <v>1</v>
      </c>
      <c r="K3" s="5">
        <f>--(ToDoList27[[#This Row],[% COMPLETE]]&gt;=1)</f>
        <v>1</v>
      </c>
      <c r="L3" s="1"/>
    </row>
    <row r="4" spans="2:13" ht="28.35">
      <c r="B4" t="s">
        <v>133</v>
      </c>
      <c r="C4" t="s">
        <v>13</v>
      </c>
      <c r="D4" t="s">
        <v>14</v>
      </c>
      <c r="E4" s="1">
        <v>45446</v>
      </c>
      <c r="F4" s="1">
        <v>45450</v>
      </c>
      <c r="G4" s="11">
        <v>3</v>
      </c>
      <c r="H4" s="1">
        <v>45458</v>
      </c>
      <c r="I4" s="11">
        <v>3</v>
      </c>
      <c r="J4" s="3">
        <v>1</v>
      </c>
      <c r="K4" s="5">
        <f>--(ToDoList27[[#This Row],[% COMPLETE]]&gt;=1)</f>
        <v>1</v>
      </c>
      <c r="L4" s="1"/>
      <c r="M4">
        <v>2</v>
      </c>
    </row>
    <row r="5" spans="2:13" ht="28.35">
      <c r="B5" t="s">
        <v>134</v>
      </c>
      <c r="C5" t="s">
        <v>13</v>
      </c>
      <c r="D5" t="s">
        <v>14</v>
      </c>
      <c r="E5" s="1">
        <v>45447</v>
      </c>
      <c r="F5" s="1" t="s">
        <v>135</v>
      </c>
      <c r="G5" s="11">
        <v>2</v>
      </c>
      <c r="H5" s="1">
        <v>45454</v>
      </c>
      <c r="I5" s="11">
        <v>2</v>
      </c>
      <c r="J5" s="3">
        <v>1</v>
      </c>
      <c r="K5" s="5">
        <f>--(ToDoList27[[#This Row],[% COMPLETE]]&gt;=1)</f>
        <v>1</v>
      </c>
      <c r="L5" s="1"/>
    </row>
    <row r="6" spans="2:13" ht="42.4">
      <c r="B6" t="s">
        <v>136</v>
      </c>
      <c r="C6" t="s">
        <v>13</v>
      </c>
      <c r="D6" t="s">
        <v>90</v>
      </c>
      <c r="E6" s="1">
        <v>45448</v>
      </c>
      <c r="F6" s="1">
        <f>ToDoList27[[#This Row],[Estimated START DATE ]]</f>
        <v>45448</v>
      </c>
      <c r="G6" s="11">
        <v>2.5</v>
      </c>
      <c r="H6" s="1">
        <v>45454</v>
      </c>
      <c r="I6" s="11">
        <v>1.5</v>
      </c>
      <c r="J6" s="3">
        <v>1</v>
      </c>
      <c r="K6" s="5">
        <f>--(ToDoList27[[#This Row],[% COMPLETE]]&gt;=1)</f>
        <v>1</v>
      </c>
      <c r="L6" s="1"/>
    </row>
    <row r="7" spans="2:13" ht="28.35">
      <c r="B7" t="s">
        <v>137</v>
      </c>
      <c r="C7" t="s">
        <v>22</v>
      </c>
      <c r="D7" t="s">
        <v>14</v>
      </c>
      <c r="E7" s="1">
        <v>45449</v>
      </c>
      <c r="F7" s="1">
        <v>45453</v>
      </c>
      <c r="G7" s="11">
        <v>2.5</v>
      </c>
      <c r="H7" s="1">
        <v>45454</v>
      </c>
      <c r="I7" s="11">
        <v>2</v>
      </c>
      <c r="J7" s="3">
        <v>1</v>
      </c>
      <c r="K7" s="5">
        <f>--(ToDoList27[[#This Row],[% COMPLETE]]&gt;=1)</f>
        <v>1</v>
      </c>
      <c r="L7" s="1"/>
    </row>
    <row r="8" spans="2:13" ht="42.4">
      <c r="B8" t="s">
        <v>138</v>
      </c>
      <c r="C8" t="s">
        <v>13</v>
      </c>
      <c r="D8" t="s">
        <v>90</v>
      </c>
      <c r="E8" s="1">
        <v>45450</v>
      </c>
      <c r="F8" s="7">
        <v>45463</v>
      </c>
      <c r="G8" s="12">
        <v>2</v>
      </c>
      <c r="H8" s="7">
        <v>45455</v>
      </c>
      <c r="I8" s="12">
        <v>2</v>
      </c>
      <c r="J8" s="8">
        <v>1</v>
      </c>
      <c r="K8">
        <f>--(ToDoList27[[#This Row],[% COMPLETE]]&gt;=1)</f>
        <v>1</v>
      </c>
      <c r="L8" s="7"/>
    </row>
    <row r="9" spans="2:13" ht="47.25" customHeight="1">
      <c r="B9" t="s">
        <v>139</v>
      </c>
      <c r="C9" t="s">
        <v>22</v>
      </c>
      <c r="D9" t="s">
        <v>90</v>
      </c>
      <c r="E9" s="1">
        <v>45451</v>
      </c>
      <c r="F9" s="1">
        <v>45465</v>
      </c>
      <c r="G9" s="11">
        <v>2</v>
      </c>
      <c r="H9" s="1">
        <v>45455</v>
      </c>
      <c r="I9" s="11">
        <v>2</v>
      </c>
      <c r="J9" s="3">
        <v>1</v>
      </c>
      <c r="K9" s="5">
        <f>--(ToDoList27[[#This Row],[% COMPLETE]]&gt;=1)</f>
        <v>1</v>
      </c>
      <c r="L9" s="1"/>
    </row>
    <row r="10" spans="2:13" ht="14.1">
      <c r="B10" t="s">
        <v>140</v>
      </c>
      <c r="C10" t="s">
        <v>22</v>
      </c>
      <c r="D10" t="s">
        <v>90</v>
      </c>
      <c r="E10" s="1">
        <v>45452</v>
      </c>
      <c r="F10" s="1">
        <v>45465</v>
      </c>
      <c r="G10" s="11">
        <v>2</v>
      </c>
      <c r="H10" s="1">
        <v>45455</v>
      </c>
      <c r="I10" s="11">
        <v>2</v>
      </c>
      <c r="J10" s="3">
        <v>1</v>
      </c>
      <c r="K10" s="5">
        <f>--(ToDoList27[[#This Row],[% COMPLETE]]&gt;=1)</f>
        <v>1</v>
      </c>
      <c r="L10" s="1"/>
    </row>
    <row r="11" spans="2:13" ht="30" customHeight="1">
      <c r="B11" s="46" t="s">
        <v>141</v>
      </c>
      <c r="C11" s="46" t="s">
        <v>13</v>
      </c>
      <c r="D11" t="s">
        <v>103</v>
      </c>
      <c r="E11" s="1">
        <v>45453</v>
      </c>
      <c r="F11" s="1">
        <v>45463</v>
      </c>
      <c r="G11" s="11">
        <v>2</v>
      </c>
      <c r="H11" s="1">
        <v>45462</v>
      </c>
      <c r="I11" s="11">
        <v>2</v>
      </c>
      <c r="J11" s="3">
        <v>1</v>
      </c>
      <c r="K11" s="5">
        <f>--(ToDoList27[[#This Row],[% COMPLETE]]&gt;=1)</f>
        <v>1</v>
      </c>
      <c r="L11" s="1"/>
    </row>
    <row r="12" spans="2:13" ht="30" customHeight="1">
      <c r="B12" s="46" t="s">
        <v>142</v>
      </c>
      <c r="C12" s="46" t="s">
        <v>13</v>
      </c>
      <c r="D12" t="s">
        <v>14</v>
      </c>
      <c r="E12" s="1">
        <v>45473</v>
      </c>
      <c r="F12" s="1">
        <v>45476</v>
      </c>
      <c r="G12" s="11">
        <v>2</v>
      </c>
      <c r="H12" s="1">
        <v>45476</v>
      </c>
      <c r="I12" s="11"/>
      <c r="J12" s="3">
        <v>1</v>
      </c>
      <c r="K12" s="5">
        <f>--(ToDoList27[[#This Row],[% COMPLETE]]&gt;=1)</f>
        <v>1</v>
      </c>
      <c r="L12" s="1"/>
    </row>
    <row r="13" spans="2:13" ht="30" customHeight="1">
      <c r="B13" s="46" t="s">
        <v>143</v>
      </c>
      <c r="C13" s="46" t="s">
        <v>13</v>
      </c>
      <c r="D13" t="s">
        <v>14</v>
      </c>
      <c r="E13" s="1">
        <v>45477</v>
      </c>
      <c r="F13" s="1">
        <v>45478</v>
      </c>
      <c r="G13" s="11">
        <v>2</v>
      </c>
      <c r="H13" s="1">
        <v>45478</v>
      </c>
      <c r="I13" s="11"/>
      <c r="J13" s="3">
        <v>1</v>
      </c>
      <c r="K13" s="5">
        <f>--(ToDoList27[[#This Row],[% COMPLETE]]&gt;=1)</f>
        <v>1</v>
      </c>
      <c r="L13" s="1"/>
    </row>
    <row r="14" spans="2:13" ht="30" customHeight="1">
      <c r="B14" s="46" t="s">
        <v>144</v>
      </c>
      <c r="C14" s="46" t="s">
        <v>13</v>
      </c>
      <c r="D14" t="s">
        <v>14</v>
      </c>
      <c r="E14" s="7">
        <v>45482</v>
      </c>
      <c r="F14" s="7">
        <v>45482</v>
      </c>
      <c r="G14" s="12">
        <v>2</v>
      </c>
      <c r="H14" s="7">
        <v>45482</v>
      </c>
      <c r="I14" s="12"/>
      <c r="J14" s="8">
        <v>1</v>
      </c>
      <c r="K14">
        <f>--(ToDoList27[[#This Row],[% COMPLETE]]&gt;=1)</f>
        <v>1</v>
      </c>
      <c r="L14" s="7"/>
    </row>
    <row r="15" spans="2:13" ht="30" customHeight="1">
      <c r="B15" s="46" t="s">
        <v>145</v>
      </c>
      <c r="C15" s="46" t="s">
        <v>13</v>
      </c>
      <c r="D15" t="s">
        <v>14</v>
      </c>
      <c r="E15" s="1">
        <v>45483</v>
      </c>
      <c r="F15" s="1" t="s">
        <v>146</v>
      </c>
      <c r="G15" s="11">
        <v>2</v>
      </c>
      <c r="H15" s="1">
        <v>45483</v>
      </c>
      <c r="I15" s="11"/>
      <c r="J15" s="3">
        <v>1</v>
      </c>
      <c r="K15" s="5">
        <f>--(ToDoList27[[#This Row],[% COMPLETE]]&gt;=1)</f>
        <v>1</v>
      </c>
      <c r="L15" s="1"/>
    </row>
    <row r="16" spans="2:13" ht="30" customHeight="1">
      <c r="B16" s="46" t="s">
        <v>147</v>
      </c>
      <c r="C16" s="46" t="s">
        <v>13</v>
      </c>
      <c r="D16" t="s">
        <v>14</v>
      </c>
      <c r="E16" s="7">
        <v>45479</v>
      </c>
      <c r="F16" s="7">
        <v>45489</v>
      </c>
      <c r="G16" s="12">
        <v>4</v>
      </c>
      <c r="H16" s="7">
        <v>45479</v>
      </c>
      <c r="I16" s="12"/>
      <c r="J16" s="8">
        <v>1</v>
      </c>
      <c r="K16">
        <f>--(ToDoList27[[#This Row],[% COMPLETE]]&gt;=1)</f>
        <v>1</v>
      </c>
      <c r="L16" s="7"/>
    </row>
    <row r="17" spans="2:12" ht="30" customHeight="1">
      <c r="B17" s="46" t="s">
        <v>148</v>
      </c>
      <c r="C17" s="46" t="s">
        <v>22</v>
      </c>
      <c r="D17" t="s">
        <v>90</v>
      </c>
      <c r="E17" s="7">
        <v>45485</v>
      </c>
      <c r="F17" s="7">
        <v>45488</v>
      </c>
      <c r="G17" s="12">
        <v>4</v>
      </c>
      <c r="H17" s="7">
        <v>45488</v>
      </c>
      <c r="I17" s="12"/>
      <c r="J17" s="8">
        <v>1</v>
      </c>
      <c r="K17">
        <f>--(ToDoList27[[#This Row],[% COMPLETE]]&gt;=1)</f>
        <v>1</v>
      </c>
      <c r="L17" s="7"/>
    </row>
    <row r="18" spans="2:12" ht="30" customHeight="1">
      <c r="B18" s="47" t="s">
        <v>149</v>
      </c>
      <c r="C18" t="s">
        <v>13</v>
      </c>
      <c r="D18" t="s">
        <v>14</v>
      </c>
      <c r="E18" s="7">
        <v>45493</v>
      </c>
      <c r="F18" s="7">
        <v>45493</v>
      </c>
      <c r="G18" s="12">
        <v>4</v>
      </c>
      <c r="H18" s="7">
        <v>45493</v>
      </c>
      <c r="I18" s="12"/>
      <c r="J18" s="8">
        <v>1</v>
      </c>
      <c r="K18">
        <f>--(ToDoList27[[#This Row],[% COMPLETE]]&gt;=1)</f>
        <v>1</v>
      </c>
      <c r="L18" s="7"/>
    </row>
    <row r="19" spans="2:12" ht="30" customHeight="1">
      <c r="C19" t="s">
        <v>22</v>
      </c>
      <c r="D19" t="s">
        <v>90</v>
      </c>
      <c r="E19" s="7">
        <v>45496</v>
      </c>
      <c r="F19" s="7">
        <v>45506</v>
      </c>
      <c r="G19" s="12">
        <v>4.5</v>
      </c>
      <c r="H19" s="7"/>
      <c r="I19" s="12"/>
      <c r="K19">
        <f>--(ToDoList27[[#This Row],[% COMPLETE]]&gt;=1)</f>
        <v>0</v>
      </c>
      <c r="L19" s="7"/>
    </row>
    <row r="20" spans="2:12" ht="30" customHeight="1">
      <c r="B20" s="41" t="s">
        <v>150</v>
      </c>
      <c r="E20" s="7"/>
      <c r="F20" s="7"/>
      <c r="G20" s="12"/>
      <c r="H20" s="7"/>
      <c r="I20" s="12"/>
      <c r="K20">
        <f>--(ToDoList27[[#This Row],[% COMPLETE]]&gt;=1)</f>
        <v>0</v>
      </c>
      <c r="L20" s="7"/>
    </row>
  </sheetData>
  <conditionalFormatting sqref="B3:M18 C19:M20">
    <cfRule type="expression" dxfId="3" priority="1">
      <formula>AND($J3=0,$J3&lt;&gt;"")</formula>
    </cfRule>
  </conditionalFormatting>
  <conditionalFormatting sqref="J3:J20">
    <cfRule type="dataBar" priority="2">
      <dataBar>
        <cfvo type="min"/>
        <cfvo type="max"/>
        <color theme="4" tint="0.39997558519241921"/>
      </dataBar>
      <extLst>
        <ext xmlns:x14="http://schemas.microsoft.com/office/spreadsheetml/2009/9/main" uri="{B025F937-C7B1-47D3-B67F-A62EFF666E3E}">
          <x14:id>{C4BA3EE6-32CE-4753-A9A2-AEE8D98DA8BF}</x14:id>
        </ext>
      </extLst>
    </cfRule>
  </conditionalFormatting>
  <conditionalFormatting sqref="B20">
    <cfRule type="expression" dxfId="2" priority="33">
      <formula>AND($J19=0,$J19&lt;&gt;"")</formula>
    </cfRule>
  </conditionalFormatting>
  <dataValidations count="18">
    <dataValidation allowBlank="1" showInputMessage="1" showErrorMessage="1" prompt="Create a To-do list with progress tracker in this worksheet" sqref="A1" xr:uid="{0894BB7F-E448-47A0-BF3C-F3989AE21AF9}"/>
    <dataValidation allowBlank="1" showInputMessage="1" showErrorMessage="1" prompt="Worksheet title is in this cell" sqref="B1" xr:uid="{0ED4B589-86E6-4DF9-BF84-D7D5BBD8B74F}"/>
    <dataValidation allowBlank="1" showInputMessage="1" showErrorMessage="1" prompt="Enter Task in this column under this heading. Use heading filters to find specific entries" sqref="B2" xr:uid="{1689C319-06AA-4F2E-9DD3-2686BA8984FD}"/>
    <dataValidation allowBlank="1" showInputMessage="1" showErrorMessage="1" prompt="Select Priority in this column under this heading. Press ALT+DOWN ARROW to open the drop-down list, then ENTER to make selection" sqref="C2" xr:uid="{A8D773C9-1BB8-4806-B864-3945A6F69352}"/>
    <dataValidation allowBlank="1" showInputMessage="1" showErrorMessage="1" prompt="Select Status in this column under this heading.  Press ALT+DOWN ARROW to open the drop-down list, then ENTER to make selection" sqref="D2" xr:uid="{8EEE40EB-FDF2-4CB7-8DA0-F1928E700F03}"/>
    <dataValidation allowBlank="1" showInputMessage="1" showErrorMessage="1" prompt="Enter Start Date in this column under this heading" sqref="E2" xr:uid="{561FDF9D-800E-4DE2-89FF-50BC614BD7C2}"/>
    <dataValidation allowBlank="1" showInputMessage="1" showErrorMessage="1" prompt="Select % Complete in this column. Press ALT+DOWN ARROW to open the drop-down list, then ENTER to make selection. A status bar indicates progress toward completion" sqref="J2" xr:uid="{B07E53AD-A458-4871-904D-C984820862BE}"/>
    <dataValidation allowBlank="1" showInputMessage="1" showErrorMessage="1" prompt="Icon indicator for task completion in this column under this heading is automatically updated as tasks complete" sqref="K2:L2" xr:uid="{2CED0566-5473-41E8-BF05-E0507B6ADA19}"/>
    <dataValidation allowBlank="1" showInputMessage="1" showErrorMessage="1" prompt="Enter Notes in this column under this heading" sqref="M2" xr:uid="{4C6709EB-C3FD-4A74-8AF1-0873547A3049}"/>
    <dataValidation type="list" errorStyle="warning" allowBlank="1" showInputMessage="1" showErrorMessage="1" error="Select entry from the list. Select CANCEL, then press ALT+DOWN ARROW to navigate the list. Select ENTER to make selection" sqref="C3:C20" xr:uid="{EA9A417A-942F-4677-9964-C5685817E848}">
      <formula1>"Low, Normal, High"</formula1>
    </dataValidation>
    <dataValidation type="list" errorStyle="warning" allowBlank="1" showInputMessage="1" showErrorMessage="1" error="Select entry from the list. Select CANCEL, then press ALT+DOWN ARROW to navigate the list. Select ENTER to make selection" sqref="D3:D20" xr:uid="{87481E8A-E67B-4807-BB6E-2E36C8D75A36}">
      <formula1>"Not Started,In Progress, Deferred, Complete"</formula1>
    </dataValidation>
    <dataValidation type="list" errorStyle="warning" allowBlank="1" showInputMessage="1" showErrorMessage="1" error="Select entry from the list. Select CANCEL, then press ALT+DOWN ARROW to navigate the list. Select ENTER to make selection" sqref="J3:J20" xr:uid="{6B585DFF-A60C-4AF1-B676-1640E2207C09}">
      <formula1>"0%,25%,50%,75%,100%"</formula1>
    </dataValidation>
    <dataValidation allowBlank="1" showInputMessage="1" showErrorMessage="1" prompt="Enter Due Date in this column under this heading" sqref="L2 F2 H2:I2" xr:uid="{54A05E9A-BBC7-4926-87FD-883B5AA1E712}"/>
    <dataValidation type="custom" errorStyle="warning" allowBlank="1" showInputMessage="1" showErrorMessage="1" error="The Due Date must be greater than or equal to the Start Date. Select YES to keep the value, NO to retry or CANCEL to clear the entry" sqref="L3:L20" xr:uid="{DFA3B1B1-D1A6-47D3-9D93-24CC4CBAE002}">
      <formula1>L3&gt;=H3</formula1>
    </dataValidation>
    <dataValidation type="custom" errorStyle="warning" allowBlank="1" showInputMessage="1" showErrorMessage="1" error="The Due Date must be greater than or equal to the Start Date. Select YES to keep the value, NO to retry or CANCEL to clear the entry" sqref="I3:I20" xr:uid="{96299191-1D31-438D-A622-923F6CBA243F}">
      <formula1>I3&gt;=#REF!</formula1>
    </dataValidation>
    <dataValidation type="custom" errorStyle="warning" allowBlank="1" showInputMessage="1" showErrorMessage="1" error="The Due Date must be greater than or equal to the Start Date. Select YES to keep the value, NO to retry or CANCEL to clear the entry" sqref="F3:F20" xr:uid="{BBCF2390-67F1-4639-91A9-90F61AE04732}">
      <formula1>F3&gt;=E3</formula1>
    </dataValidation>
    <dataValidation type="custom" errorStyle="warning" allowBlank="1" showInputMessage="1" showErrorMessage="1" error="The Due Date must be greater than or equal to the Start Date. Select YES to keep the value, NO to retry or CANCEL to clear the entry" sqref="H3:H20" xr:uid="{10E69CF1-E154-4F44-9501-596871F07AF3}">
      <formula1>H3&gt;=F3</formula1>
    </dataValidation>
    <dataValidation allowBlank="1" showInputMessage="1" showErrorMessage="1" sqref="G1:G1048576" xr:uid="{9F9F323C-F52C-4984-BB95-35DC02BE26F9}"/>
  </dataValidations>
  <printOptions horizontalCentered="1"/>
  <pageMargins left="0.4" right="0.4" top="0.5" bottom="0.5" header="0.3" footer="0.3"/>
  <pageSetup scale="72" fitToHeight="0" orientation="landscape" horizontalDpi="200" verticalDpi="200"/>
  <headerFooter differentFirst="1">
    <oddHeader>&amp;L&amp;16To-Do List</oddHeader>
    <oddFooter>Page &amp;P of &amp;N</oddFooter>
  </headerFooter>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C4BA3EE6-32CE-4753-A9A2-AEE8D98DA8BF}">
            <x14:dataBar minLength="0" maxLength="100" gradient="0">
              <x14:cfvo type="autoMin"/>
              <x14:cfvo type="autoMax"/>
              <x14:negativeFillColor rgb="FFFF0000"/>
              <x14:axisColor rgb="FF000000"/>
            </x14:dataBar>
          </x14:cfRule>
          <xm:sqref>J3:J20</xm:sqref>
        </x14:conditionalFormatting>
        <x14:conditionalFormatting xmlns:xm="http://schemas.microsoft.com/office/excel/2006/main">
          <x14:cfRule type="iconSet" priority="3" id="{2229BA3D-82B2-45C8-95A7-21AAD7ED9CFF}">
            <x14:iconSet iconSet="3Symbols" custom="1">
              <x14:cfvo type="percent">
                <xm:f>0</xm:f>
              </x14:cfvo>
              <x14:cfvo type="num">
                <xm:f>0</xm:f>
              </x14:cfvo>
              <x14:cfvo type="num">
                <xm:f>1</xm:f>
              </x14:cfvo>
              <x14:cfIcon iconSet="NoIcons" iconId="0"/>
              <x14:cfIcon iconSet="NoIcons" iconId="0"/>
              <x14:cfIcon iconSet="3Symbols" iconId="2"/>
            </x14:iconSet>
          </x14:cfRule>
          <xm:sqref>K3:K20</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EA7A08E10BB9F4EB426573AFF383D08" ma:contentTypeVersion="18" ma:contentTypeDescription="Create a new document." ma:contentTypeScope="" ma:versionID="6de2a4fe225671cb0c69b280f5cbe2d6">
  <xsd:schema xmlns:xsd="http://www.w3.org/2001/XMLSchema" xmlns:xs="http://www.w3.org/2001/XMLSchema" xmlns:p="http://schemas.microsoft.com/office/2006/metadata/properties" xmlns:ns3="22c1c382-f30e-45be-99ad-9e3813d041f0" xmlns:ns4="24fd3dd9-5dcd-4486-bc0a-d8936a75df3d" targetNamespace="http://schemas.microsoft.com/office/2006/metadata/properties" ma:root="true" ma:fieldsID="e741a785c8b9c66cc6e7aedbf6457337" ns3:_="" ns4:_="">
    <xsd:import namespace="22c1c382-f30e-45be-99ad-9e3813d041f0"/>
    <xsd:import namespace="24fd3dd9-5dcd-4486-bc0a-d8936a75df3d"/>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element ref="ns4:SharedWithUsers" minOccurs="0"/>
                <xsd:element ref="ns4:SharedWithDetails" minOccurs="0"/>
                <xsd:element ref="ns4:SharingHintHash" minOccurs="0"/>
                <xsd:element ref="ns3:_activity" minOccurs="0"/>
                <xsd:element ref="ns3:MediaLengthInSeconds"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c1c382-f30e-45be-99ad-9e3813d041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description="" ma:hidden="true" ma:indexed="true" ma:internalName="MediaServiceDateTaken" ma:readOnly="true">
      <xsd:simpleType>
        <xsd:restriction base="dms:Text"/>
      </xsd:simpleType>
    </xsd:element>
    <xsd:element name="MediaServiceLocation" ma:index="15" nillable="true" ma:displayName="Location" ma:description="" ma:indexed="true"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4fd3dd9-5dcd-4486-bc0a-d8936a75df3d"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22c1c382-f30e-45be-99ad-9e3813d041f0" xsi:nil="true"/>
  </documentManagement>
</p:properties>
</file>

<file path=customXml/itemProps1.xml><?xml version="1.0" encoding="utf-8"?>
<ds:datastoreItem xmlns:ds="http://schemas.openxmlformats.org/officeDocument/2006/customXml" ds:itemID="{1D82215D-6A3C-44F4-8685-20B8690C42C9}"/>
</file>

<file path=customXml/itemProps2.xml><?xml version="1.0" encoding="utf-8"?>
<ds:datastoreItem xmlns:ds="http://schemas.openxmlformats.org/officeDocument/2006/customXml" ds:itemID="{7C3B0A67-7419-4AC6-BB8F-1AC180003D3D}"/>
</file>

<file path=customXml/itemProps3.xml><?xml version="1.0" encoding="utf-8"?>
<ds:datastoreItem xmlns:ds="http://schemas.openxmlformats.org/officeDocument/2006/customXml" ds:itemID="{D2880CA6-F4C1-471B-9B31-8F7ED53730F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Shawn Simlik</dc:creator>
  <cp:keywords/>
  <dc:description/>
  <cp:lastModifiedBy>Deergha .</cp:lastModifiedBy>
  <cp:revision/>
  <dcterms:created xsi:type="dcterms:W3CDTF">2016-12-27T07:31:46Z</dcterms:created>
  <dcterms:modified xsi:type="dcterms:W3CDTF">2024-08-07T05:23:06Z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0x010100AEA7A08E10BB9F4EB426573AFF383D08</vt:lpwstr>
  </property>
</Properties>
</file>