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aranjo\clases\Analytical Decision Making\"/>
    </mc:Choice>
  </mc:AlternateContent>
  <bookViews>
    <workbookView xWindow="0" yWindow="0" windowWidth="20490" windowHeight="8970" activeTab="1"/>
  </bookViews>
  <sheets>
    <sheet name="Multicriterio" sheetId="2" r:id="rId1"/>
    <sheet name="AHP" sheetId="1" r:id="rId2"/>
  </sheets>
  <calcPr calcId="171027"/>
</workbook>
</file>

<file path=xl/calcChain.xml><?xml version="1.0" encoding="utf-8"?>
<calcChain xmlns="http://schemas.openxmlformats.org/spreadsheetml/2006/main">
  <c r="C27" i="1" l="1"/>
  <c r="H26" i="1" s="1"/>
  <c r="D26" i="1"/>
  <c r="E24" i="1"/>
  <c r="D24" i="1"/>
  <c r="E20" i="1"/>
  <c r="J18" i="1" s="1"/>
  <c r="C14" i="1"/>
  <c r="H13" i="1" s="1"/>
  <c r="D7" i="1"/>
  <c r="J6" i="1"/>
  <c r="E8" i="1"/>
  <c r="J5" i="1" s="1"/>
  <c r="D8" i="1"/>
  <c r="I7" i="1" s="1"/>
  <c r="D19" i="1"/>
  <c r="D20" i="1" s="1"/>
  <c r="C19" i="1"/>
  <c r="C18" i="1"/>
  <c r="C20" i="1" s="1"/>
  <c r="H17" i="1" s="1"/>
  <c r="E12" i="1"/>
  <c r="E14" i="1" s="1"/>
  <c r="J13" i="1" s="1"/>
  <c r="E11" i="1"/>
  <c r="D11" i="1"/>
  <c r="D14" i="1" s="1"/>
  <c r="C6" i="1"/>
  <c r="C7" i="1"/>
  <c r="C18" i="2"/>
  <c r="D18" i="2"/>
  <c r="E18" i="2"/>
  <c r="I13" i="1" l="1"/>
  <c r="I11" i="1"/>
  <c r="H19" i="1"/>
  <c r="I5" i="1"/>
  <c r="K13" i="1"/>
  <c r="H24" i="1"/>
  <c r="J11" i="1"/>
  <c r="J7" i="1"/>
  <c r="H25" i="1"/>
  <c r="I17" i="1"/>
  <c r="K17" i="1" s="1"/>
  <c r="I19" i="1"/>
  <c r="K19" i="1" s="1"/>
  <c r="I18" i="1"/>
  <c r="C8" i="1"/>
  <c r="H5" i="1" s="1"/>
  <c r="K5" i="1" s="1"/>
  <c r="J12" i="1"/>
  <c r="J19" i="1"/>
  <c r="E27" i="1"/>
  <c r="I6" i="1"/>
  <c r="I12" i="1"/>
  <c r="H18" i="1"/>
  <c r="H11" i="1"/>
  <c r="K11" i="1" s="1"/>
  <c r="H12" i="1"/>
  <c r="J17" i="1"/>
  <c r="D27" i="1"/>
  <c r="I25" i="1" s="1"/>
  <c r="H6" i="1" l="1"/>
  <c r="K6" i="1" s="1"/>
  <c r="I26" i="1"/>
  <c r="I24" i="1"/>
  <c r="K12" i="1"/>
  <c r="J25" i="1"/>
  <c r="K25" i="1" s="1"/>
  <c r="J26" i="1"/>
  <c r="K26" i="1" s="1"/>
  <c r="H7" i="1"/>
  <c r="K7" i="1" s="1"/>
  <c r="K18" i="1"/>
  <c r="J24" i="1"/>
  <c r="K24" i="1" l="1"/>
</calcChain>
</file>

<file path=xl/comments1.xml><?xml version="1.0" encoding="utf-8"?>
<comments xmlns="http://schemas.openxmlformats.org/spreadsheetml/2006/main">
  <authors>
    <author>Jose Naranjo Silva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Jose Naranjo Silva:</t>
        </r>
        <r>
          <rPr>
            <sz val="9"/>
            <color indexed="81"/>
            <rFont val="Tahoma"/>
            <family val="2"/>
          </rPr>
          <t xml:space="preserve">
S1 es preferible a S2 con un puntaje de 3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Jose Naranjo Silva:</t>
        </r>
        <r>
          <rPr>
            <sz val="9"/>
            <color indexed="81"/>
            <rFont val="Tahoma"/>
            <family val="2"/>
          </rPr>
          <t xml:space="preserve">
el elemento S1 es 9 veces más preferible al elemento S3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Jose Naranjo Silva:</t>
        </r>
        <r>
          <rPr>
            <sz val="9"/>
            <color indexed="81"/>
            <rFont val="Tahoma"/>
            <family val="2"/>
          </rPr>
          <t xml:space="preserve">
seleccionar todo lo naranja, =MMULT(lo de la izquierda, los pesos)
luego CTRL+Shift+Enter</t>
        </r>
      </text>
    </comment>
  </commentList>
</comments>
</file>

<file path=xl/sharedStrings.xml><?xml version="1.0" encoding="utf-8"?>
<sst xmlns="http://schemas.openxmlformats.org/spreadsheetml/2006/main" count="96" uniqueCount="26">
  <si>
    <t>Hardware</t>
  </si>
  <si>
    <t>S1</t>
  </si>
  <si>
    <t>S2</t>
  </si>
  <si>
    <t>S3</t>
  </si>
  <si>
    <t>Evaluación</t>
  </si>
  <si>
    <t>Software</t>
  </si>
  <si>
    <t>Soporte</t>
  </si>
  <si>
    <t>Matrices Nomalizadas</t>
  </si>
  <si>
    <t>Comparación por pares, según escala de 1 a 9</t>
  </si>
  <si>
    <t>Para las alternativas:</t>
  </si>
  <si>
    <t>Para los factores:</t>
  </si>
  <si>
    <t>Factores</t>
  </si>
  <si>
    <t>Evaluación Ponderada</t>
  </si>
  <si>
    <t>Ranking global:</t>
  </si>
  <si>
    <t>Criterio</t>
  </si>
  <si>
    <t>Salario</t>
  </si>
  <si>
    <t>Ubicación</t>
  </si>
  <si>
    <t xml:space="preserve">Importancia (peso) </t>
  </si>
  <si>
    <t>Oportunidad de ascenso</t>
  </si>
  <si>
    <t>Inter SAC</t>
  </si>
  <si>
    <t>M777</t>
  </si>
  <si>
    <t>ROC</t>
  </si>
  <si>
    <t>Evaluación (puntajes)</t>
  </si>
  <si>
    <t>Evaluación ponderada:</t>
  </si>
  <si>
    <t>Ranking final: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</si>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</sst>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7030A0"/>
      <name val="Consolas"/>
      <family val="3"/>
    </font>
    <font>
      <u/>
      <sz val="10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onsolas"/>
      <family val="3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zoomScaleNormal="100" workbookViewId="0">
      <selection activeCell="D10" sqref="D10"/>
    </sheetView>
  </sheetViews>
  <sheetFormatPr baseColWidth="10" defaultRowHeight="12.75" x14ac:dyDescent="0.2"/>
  <cols>
    <col min="1" max="1" width="3.7109375" style="1" customWidth="1"/>
    <col min="2" max="2" width="29.5703125" style="1" customWidth="1"/>
    <col min="3" max="5" width="23.7109375" style="2" customWidth="1"/>
    <col min="6" max="16384" width="11.42578125" style="1"/>
  </cols>
  <sheetData>
    <row r="1" spans="2:5" ht="13.5" thickBot="1" x14ac:dyDescent="0.25"/>
    <row r="2" spans="2:5" ht="13.5" thickBot="1" x14ac:dyDescent="0.25">
      <c r="B2" s="13" t="s">
        <v>14</v>
      </c>
      <c r="C2" s="14" t="s">
        <v>17</v>
      </c>
    </row>
    <row r="3" spans="2:5" x14ac:dyDescent="0.2">
      <c r="B3" s="15" t="s">
        <v>15</v>
      </c>
      <c r="C3" s="7">
        <v>0.3</v>
      </c>
    </row>
    <row r="4" spans="2:5" x14ac:dyDescent="0.2">
      <c r="B4" s="15" t="s">
        <v>18</v>
      </c>
      <c r="C4" s="7">
        <v>0.6</v>
      </c>
    </row>
    <row r="5" spans="2:5" ht="13.5" thickBot="1" x14ac:dyDescent="0.25">
      <c r="B5" s="16" t="s">
        <v>16</v>
      </c>
      <c r="C5" s="10">
        <v>0.1</v>
      </c>
    </row>
    <row r="6" spans="2:5" x14ac:dyDescent="0.2">
      <c r="B6" s="2"/>
    </row>
    <row r="7" spans="2:5" ht="13.5" thickBot="1" x14ac:dyDescent="0.25">
      <c r="B7" s="17" t="s">
        <v>22</v>
      </c>
    </row>
    <row r="8" spans="2:5" ht="13.5" thickBot="1" x14ac:dyDescent="0.25">
      <c r="B8" s="13" t="s">
        <v>14</v>
      </c>
      <c r="C8" s="18" t="s">
        <v>19</v>
      </c>
      <c r="D8" s="18" t="s">
        <v>20</v>
      </c>
      <c r="E8" s="14" t="s">
        <v>21</v>
      </c>
    </row>
    <row r="9" spans="2:5" x14ac:dyDescent="0.2">
      <c r="B9" s="15" t="s">
        <v>15</v>
      </c>
      <c r="C9" s="6">
        <v>0.7</v>
      </c>
      <c r="D9" s="6">
        <v>0.8</v>
      </c>
      <c r="E9" s="7">
        <v>0.9</v>
      </c>
    </row>
    <row r="10" spans="2:5" x14ac:dyDescent="0.2">
      <c r="B10" s="15" t="s">
        <v>18</v>
      </c>
      <c r="C10" s="6">
        <v>0.6</v>
      </c>
      <c r="D10" s="6">
        <v>0.7</v>
      </c>
      <c r="E10" s="7">
        <v>0.6</v>
      </c>
    </row>
    <row r="11" spans="2:5" ht="13.5" thickBot="1" x14ac:dyDescent="0.25">
      <c r="B11" s="16" t="s">
        <v>16</v>
      </c>
      <c r="C11" s="9">
        <v>0.6</v>
      </c>
      <c r="D11" s="9">
        <v>0.8</v>
      </c>
      <c r="E11" s="10">
        <v>0.9</v>
      </c>
    </row>
    <row r="12" spans="2:5" x14ac:dyDescent="0.2">
      <c r="B12" s="2"/>
      <c r="C12" s="1"/>
      <c r="D12" s="1"/>
      <c r="E12" s="1"/>
    </row>
    <row r="13" spans="2:5" ht="13.5" thickBot="1" x14ac:dyDescent="0.25">
      <c r="B13" s="19" t="s">
        <v>24</v>
      </c>
    </row>
    <row r="14" spans="2:5" ht="13.5" thickBot="1" x14ac:dyDescent="0.25">
      <c r="B14" s="13" t="s">
        <v>14</v>
      </c>
      <c r="C14" s="18" t="s">
        <v>20</v>
      </c>
      <c r="D14" s="18" t="s">
        <v>21</v>
      </c>
      <c r="E14" s="14" t="s">
        <v>19</v>
      </c>
    </row>
    <row r="15" spans="2:5" x14ac:dyDescent="0.2">
      <c r="B15" s="15" t="s">
        <v>15</v>
      </c>
      <c r="C15" s="6">
        <v>0.8</v>
      </c>
      <c r="D15" s="6">
        <v>0.9</v>
      </c>
      <c r="E15" s="7">
        <v>0.7</v>
      </c>
    </row>
    <row r="16" spans="2:5" x14ac:dyDescent="0.2">
      <c r="B16" s="15" t="s">
        <v>18</v>
      </c>
      <c r="C16" s="6">
        <v>0.7</v>
      </c>
      <c r="D16" s="6">
        <v>0.6</v>
      </c>
      <c r="E16" s="7">
        <v>0.6</v>
      </c>
    </row>
    <row r="17" spans="2:5" ht="13.5" thickBot="1" x14ac:dyDescent="0.25">
      <c r="B17" s="16" t="s">
        <v>16</v>
      </c>
      <c r="C17" s="9">
        <v>0.8</v>
      </c>
      <c r="D17" s="9">
        <v>0.9</v>
      </c>
      <c r="E17" s="10">
        <v>0.6</v>
      </c>
    </row>
    <row r="18" spans="2:5" x14ac:dyDescent="0.2">
      <c r="B18" s="19" t="s">
        <v>23</v>
      </c>
      <c r="C18" s="20">
        <f>SUMPRODUCT($C$3:$C$5,C15:C17)</f>
        <v>0.74</v>
      </c>
      <c r="D18" s="20">
        <f>SUMPRODUCT($C$3:$C$5,D15:D17)</f>
        <v>0.72</v>
      </c>
      <c r="E18" s="20">
        <f>SUMPRODUCT($C$3:$C$5,E15:E17)</f>
        <v>0.62999999999999989</v>
      </c>
    </row>
  </sheetData>
  <sortState columnSort="1" ref="B14:D18">
    <sortCondition descending="1" ref="B18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3"/>
  <sheetViews>
    <sheetView tabSelected="1" zoomScaleNormal="100" workbookViewId="0">
      <selection activeCell="F8" sqref="F8"/>
    </sheetView>
  </sheetViews>
  <sheetFormatPr baseColWidth="10" defaultRowHeight="12.75" x14ac:dyDescent="0.2"/>
  <cols>
    <col min="1" max="1" width="3.7109375" style="1" customWidth="1"/>
    <col min="2" max="2" width="11.5703125" style="2" customWidth="1"/>
    <col min="3" max="3" width="9.5703125" style="2" customWidth="1"/>
    <col min="4" max="4" width="10" style="2" customWidth="1"/>
    <col min="5" max="5" width="11" style="2"/>
    <col min="6" max="6" width="13.85546875" style="2" customWidth="1"/>
    <col min="7" max="8" width="10.140625" style="2" customWidth="1"/>
    <col min="9" max="10" width="11" style="2"/>
    <col min="11" max="11" width="20.5703125" style="2" bestFit="1" customWidth="1"/>
    <col min="12" max="13" width="11" style="2"/>
    <col min="14" max="16384" width="11.42578125" style="1"/>
  </cols>
  <sheetData>
    <row r="2" spans="2:18" x14ac:dyDescent="0.2">
      <c r="B2" s="3" t="s">
        <v>8</v>
      </c>
      <c r="G2" s="3" t="s">
        <v>7</v>
      </c>
    </row>
    <row r="3" spans="2:18" x14ac:dyDescent="0.2">
      <c r="B3" s="3" t="s">
        <v>9</v>
      </c>
      <c r="G3" s="3" t="s">
        <v>9</v>
      </c>
    </row>
    <row r="4" spans="2:18" x14ac:dyDescent="0.2">
      <c r="B4" s="2" t="s">
        <v>0</v>
      </c>
      <c r="C4" s="2" t="s">
        <v>1</v>
      </c>
      <c r="D4" s="2" t="s">
        <v>2</v>
      </c>
      <c r="E4" s="2" t="s">
        <v>3</v>
      </c>
      <c r="G4" s="2" t="s">
        <v>0</v>
      </c>
      <c r="H4" s="2" t="s">
        <v>1</v>
      </c>
      <c r="I4" s="2" t="s">
        <v>2</v>
      </c>
      <c r="J4" s="2" t="s">
        <v>3</v>
      </c>
      <c r="K4" s="4" t="s">
        <v>4</v>
      </c>
      <c r="R4" s="2"/>
    </row>
    <row r="5" spans="2:18" x14ac:dyDescent="0.2">
      <c r="B5" s="2" t="s">
        <v>1</v>
      </c>
      <c r="C5" s="36">
        <v>1</v>
      </c>
      <c r="D5" s="41">
        <v>3</v>
      </c>
      <c r="E5" s="42">
        <v>9</v>
      </c>
      <c r="G5" s="2" t="s">
        <v>1</v>
      </c>
      <c r="H5" s="25">
        <f>C5/C$8</f>
        <v>0.69230769230769229</v>
      </c>
      <c r="I5" s="26">
        <f t="shared" ref="I5:J5" si="0">D5/D$8</f>
        <v>0.72</v>
      </c>
      <c r="J5" s="33">
        <f t="shared" si="0"/>
        <v>0.5625</v>
      </c>
      <c r="K5" s="5">
        <f>AVERAGE(H5:J5)</f>
        <v>0.65826923076923072</v>
      </c>
      <c r="R5" s="2"/>
    </row>
    <row r="6" spans="2:18" x14ac:dyDescent="0.2">
      <c r="B6" s="2" t="s">
        <v>2</v>
      </c>
      <c r="C6" s="27">
        <f>1/D5</f>
        <v>0.33333333333333331</v>
      </c>
      <c r="D6" s="21">
        <v>1</v>
      </c>
      <c r="E6" s="38">
        <v>6</v>
      </c>
      <c r="G6" s="2" t="s">
        <v>2</v>
      </c>
      <c r="H6" s="27">
        <f t="shared" ref="H6:H7" si="1">C6/C$8</f>
        <v>0.23076923076923075</v>
      </c>
      <c r="I6" s="6">
        <f t="shared" ref="I6:I7" si="2">D6/D$8</f>
        <v>0.24</v>
      </c>
      <c r="J6" s="34">
        <f t="shared" ref="J6:J7" si="3">E6/E$8</f>
        <v>0.375</v>
      </c>
      <c r="K6" s="8">
        <f>AVERAGE(H6:J6)</f>
        <v>0.28192307692307689</v>
      </c>
      <c r="R6" s="2"/>
    </row>
    <row r="7" spans="2:18" x14ac:dyDescent="0.2">
      <c r="B7" s="2" t="s">
        <v>3</v>
      </c>
      <c r="C7" s="28">
        <f>1/E5</f>
        <v>0.1111111111111111</v>
      </c>
      <c r="D7" s="29">
        <f>1/E6</f>
        <v>0.16666666666666666</v>
      </c>
      <c r="E7" s="40">
        <v>1</v>
      </c>
      <c r="G7" s="2" t="s">
        <v>3</v>
      </c>
      <c r="H7" s="28">
        <f t="shared" si="1"/>
        <v>7.6923076923076913E-2</v>
      </c>
      <c r="I7" s="29">
        <f t="shared" si="2"/>
        <v>3.9999999999999994E-2</v>
      </c>
      <c r="J7" s="35">
        <f t="shared" si="3"/>
        <v>6.25E-2</v>
      </c>
      <c r="K7" s="11">
        <f>AVERAGE(H7:J7)</f>
        <v>5.9807692307692305E-2</v>
      </c>
      <c r="R7" s="2"/>
    </row>
    <row r="8" spans="2:18" x14ac:dyDescent="0.2">
      <c r="C8" s="2">
        <f>SUM(C5:C7)</f>
        <v>1.4444444444444444</v>
      </c>
      <c r="D8" s="2">
        <f t="shared" ref="D8:E8" si="4">SUM(D5:D7)</f>
        <v>4.166666666666667</v>
      </c>
      <c r="E8" s="2">
        <f t="shared" si="4"/>
        <v>16</v>
      </c>
      <c r="R8" s="2"/>
    </row>
    <row r="9" spans="2:18" x14ac:dyDescent="0.2">
      <c r="N9" s="2"/>
      <c r="O9" s="2"/>
      <c r="P9" s="2"/>
      <c r="Q9" s="2"/>
      <c r="R9" s="2"/>
    </row>
    <row r="10" spans="2:18" x14ac:dyDescent="0.2">
      <c r="B10" s="2" t="s">
        <v>5</v>
      </c>
      <c r="C10" s="2" t="s">
        <v>1</v>
      </c>
      <c r="D10" s="2" t="s">
        <v>2</v>
      </c>
      <c r="E10" s="2" t="s">
        <v>3</v>
      </c>
      <c r="G10" s="2" t="s">
        <v>5</v>
      </c>
      <c r="H10" s="2" t="s">
        <v>1</v>
      </c>
      <c r="I10" s="2" t="s">
        <v>2</v>
      </c>
      <c r="J10" s="2" t="s">
        <v>3</v>
      </c>
      <c r="K10" s="4" t="s">
        <v>4</v>
      </c>
    </row>
    <row r="11" spans="2:18" x14ac:dyDescent="0.2">
      <c r="B11" s="2" t="s">
        <v>1</v>
      </c>
      <c r="C11" s="36">
        <v>1</v>
      </c>
      <c r="D11" s="26">
        <f>1/C12</f>
        <v>0.5</v>
      </c>
      <c r="E11" s="33">
        <f>1/C13</f>
        <v>0.125</v>
      </c>
      <c r="G11" s="2" t="s">
        <v>1</v>
      </c>
      <c r="H11" s="25">
        <f>C11/C$14</f>
        <v>9.0909090909090912E-2</v>
      </c>
      <c r="I11" s="26">
        <f t="shared" ref="I11:J11" si="5">D11/D$14</f>
        <v>7.6923076923076927E-2</v>
      </c>
      <c r="J11" s="33">
        <f t="shared" si="5"/>
        <v>9.4339622641509441E-2</v>
      </c>
      <c r="K11" s="22">
        <f>AVERAGE(H11:J11)</f>
        <v>8.7390596824559089E-2</v>
      </c>
    </row>
    <row r="12" spans="2:18" x14ac:dyDescent="0.2">
      <c r="B12" s="2" t="s">
        <v>2</v>
      </c>
      <c r="C12" s="37">
        <v>2</v>
      </c>
      <c r="D12" s="21">
        <v>1</v>
      </c>
      <c r="E12" s="34">
        <f>1/D13</f>
        <v>0.2</v>
      </c>
      <c r="G12" s="2" t="s">
        <v>2</v>
      </c>
      <c r="H12" s="27">
        <f t="shared" ref="H12:H13" si="6">C12/C$14</f>
        <v>0.18181818181818182</v>
      </c>
      <c r="I12" s="6">
        <f t="shared" ref="I12:I13" si="7">D12/D$14</f>
        <v>0.15384615384615385</v>
      </c>
      <c r="J12" s="34">
        <f t="shared" ref="J12:J13" si="8">E12/E$14</f>
        <v>0.15094339622641512</v>
      </c>
      <c r="K12" s="23">
        <f t="shared" ref="K12:K13" si="9">AVERAGE(H12:J12)</f>
        <v>0.16220257729691692</v>
      </c>
    </row>
    <row r="13" spans="2:18" x14ac:dyDescent="0.2">
      <c r="B13" s="2" t="s">
        <v>3</v>
      </c>
      <c r="C13" s="39">
        <v>8</v>
      </c>
      <c r="D13" s="43">
        <v>5</v>
      </c>
      <c r="E13" s="40">
        <v>1</v>
      </c>
      <c r="G13" s="2" t="s">
        <v>3</v>
      </c>
      <c r="H13" s="28">
        <f t="shared" si="6"/>
        <v>0.72727272727272729</v>
      </c>
      <c r="I13" s="29">
        <f t="shared" si="7"/>
        <v>0.76923076923076927</v>
      </c>
      <c r="J13" s="35">
        <f t="shared" si="8"/>
        <v>0.75471698113207553</v>
      </c>
      <c r="K13" s="24">
        <f t="shared" si="9"/>
        <v>0.75040682587852403</v>
      </c>
    </row>
    <row r="14" spans="2:18" x14ac:dyDescent="0.2">
      <c r="C14" s="2">
        <f>SUM(C11:C13)</f>
        <v>11</v>
      </c>
      <c r="D14" s="2">
        <f t="shared" ref="D14:E14" si="10">SUM(D11:D13)</f>
        <v>6.5</v>
      </c>
      <c r="E14" s="2">
        <f t="shared" si="10"/>
        <v>1.325</v>
      </c>
    </row>
    <row r="16" spans="2:18" x14ac:dyDescent="0.2">
      <c r="B16" s="2" t="s">
        <v>6</v>
      </c>
      <c r="C16" s="2" t="s">
        <v>1</v>
      </c>
      <c r="D16" s="2" t="s">
        <v>2</v>
      </c>
      <c r="E16" s="2" t="s">
        <v>3</v>
      </c>
      <c r="G16" s="2" t="s">
        <v>6</v>
      </c>
      <c r="H16" s="2" t="s">
        <v>1</v>
      </c>
      <c r="I16" s="2" t="s">
        <v>2</v>
      </c>
      <c r="J16" s="2" t="s">
        <v>3</v>
      </c>
      <c r="K16" s="4" t="s">
        <v>4</v>
      </c>
    </row>
    <row r="17" spans="2:11" x14ac:dyDescent="0.2">
      <c r="B17" s="2" t="s">
        <v>1</v>
      </c>
      <c r="C17" s="36">
        <v>1</v>
      </c>
      <c r="D17" s="41">
        <v>1</v>
      </c>
      <c r="E17" s="42">
        <v>6</v>
      </c>
      <c r="G17" s="2" t="s">
        <v>1</v>
      </c>
      <c r="H17" s="25">
        <f>C17/C$20</f>
        <v>0.46153846153846156</v>
      </c>
      <c r="I17" s="26">
        <f t="shared" ref="I17:J17" si="11">D17/D$20</f>
        <v>0.42857142857142855</v>
      </c>
      <c r="J17" s="33">
        <f t="shared" si="11"/>
        <v>0.6</v>
      </c>
      <c r="K17" s="22">
        <f>AVERAGE(H17:J17)</f>
        <v>0.49670329670329672</v>
      </c>
    </row>
    <row r="18" spans="2:11" x14ac:dyDescent="0.2">
      <c r="B18" s="2" t="s">
        <v>2</v>
      </c>
      <c r="C18" s="27">
        <f>1/D17</f>
        <v>1</v>
      </c>
      <c r="D18" s="21">
        <v>1</v>
      </c>
      <c r="E18" s="38">
        <v>3</v>
      </c>
      <c r="G18" s="2" t="s">
        <v>2</v>
      </c>
      <c r="H18" s="27">
        <f t="shared" ref="H18:H19" si="12">C18/C$20</f>
        <v>0.46153846153846156</v>
      </c>
      <c r="I18" s="6">
        <f t="shared" ref="I18:I19" si="13">D18/D$20</f>
        <v>0.42857142857142855</v>
      </c>
      <c r="J18" s="34">
        <f t="shared" ref="J18:J19" si="14">E18/E$20</f>
        <v>0.3</v>
      </c>
      <c r="K18" s="23">
        <f t="shared" ref="K18:K19" si="15">AVERAGE(H18:J18)</f>
        <v>0.39670329670329668</v>
      </c>
    </row>
    <row r="19" spans="2:11" x14ac:dyDescent="0.2">
      <c r="B19" s="2" t="s">
        <v>3</v>
      </c>
      <c r="C19" s="28">
        <f>1/E17</f>
        <v>0.16666666666666666</v>
      </c>
      <c r="D19" s="29">
        <f>1/E18</f>
        <v>0.33333333333333331</v>
      </c>
      <c r="E19" s="40">
        <v>1</v>
      </c>
      <c r="G19" s="2" t="s">
        <v>3</v>
      </c>
      <c r="H19" s="28">
        <f t="shared" si="12"/>
        <v>7.6923076923076927E-2</v>
      </c>
      <c r="I19" s="29">
        <f t="shared" si="13"/>
        <v>0.14285714285714285</v>
      </c>
      <c r="J19" s="35">
        <f t="shared" si="14"/>
        <v>0.1</v>
      </c>
      <c r="K19" s="24">
        <f t="shared" si="15"/>
        <v>0.10659340659340659</v>
      </c>
    </row>
    <row r="20" spans="2:11" x14ac:dyDescent="0.2">
      <c r="C20" s="2">
        <f>SUM(C17:C19)</f>
        <v>2.1666666666666665</v>
      </c>
      <c r="D20" s="2">
        <f t="shared" ref="D20:E20" si="16">SUM(D17:D19)</f>
        <v>2.3333333333333335</v>
      </c>
      <c r="E20" s="2">
        <f t="shared" si="16"/>
        <v>10</v>
      </c>
    </row>
    <row r="22" spans="2:11" x14ac:dyDescent="0.2">
      <c r="B22" s="3" t="s">
        <v>10</v>
      </c>
      <c r="G22" s="3" t="s">
        <v>10</v>
      </c>
    </row>
    <row r="23" spans="2:11" x14ac:dyDescent="0.2">
      <c r="B23" s="2" t="s">
        <v>11</v>
      </c>
      <c r="C23" s="2" t="s">
        <v>0</v>
      </c>
      <c r="D23" s="2" t="s">
        <v>5</v>
      </c>
      <c r="E23" s="2" t="s">
        <v>6</v>
      </c>
      <c r="G23" s="2" t="s">
        <v>11</v>
      </c>
      <c r="H23" s="2" t="s">
        <v>0</v>
      </c>
      <c r="I23" s="2" t="s">
        <v>5</v>
      </c>
      <c r="J23" s="2" t="s">
        <v>6</v>
      </c>
      <c r="K23" s="12" t="s">
        <v>25</v>
      </c>
    </row>
    <row r="24" spans="2:11" x14ac:dyDescent="0.2">
      <c r="B24" s="2" t="s">
        <v>0</v>
      </c>
      <c r="C24" s="36">
        <v>1</v>
      </c>
      <c r="D24" s="26">
        <f>1/C25</f>
        <v>0.125</v>
      </c>
      <c r="E24" s="33">
        <f>1/C26</f>
        <v>0.33333333333333331</v>
      </c>
      <c r="G24" s="2" t="s">
        <v>0</v>
      </c>
      <c r="H24" s="25">
        <f>C24/C$27</f>
        <v>8.3333333333333329E-2</v>
      </c>
      <c r="I24" s="26">
        <f t="shared" ref="I24:J24" si="17">D24/D$27</f>
        <v>8.5714285714285715E-2</v>
      </c>
      <c r="J24" s="33">
        <f t="shared" si="17"/>
        <v>7.6923076923076913E-2</v>
      </c>
      <c r="K24" s="5">
        <f>AVERAGE(H24:J24)</f>
        <v>8.199023199023199E-2</v>
      </c>
    </row>
    <row r="25" spans="2:11" x14ac:dyDescent="0.2">
      <c r="B25" s="2" t="s">
        <v>5</v>
      </c>
      <c r="C25" s="37">
        <v>8</v>
      </c>
      <c r="D25" s="21">
        <v>1</v>
      </c>
      <c r="E25" s="38">
        <v>3</v>
      </c>
      <c r="G25" s="2" t="s">
        <v>5</v>
      </c>
      <c r="H25" s="27">
        <f t="shared" ref="H25:H26" si="18">C25/C$27</f>
        <v>0.66666666666666663</v>
      </c>
      <c r="I25" s="6">
        <f t="shared" ref="I25:I26" si="19">D25/D$27</f>
        <v>0.68571428571428572</v>
      </c>
      <c r="J25" s="34">
        <f t="shared" ref="J25:J26" si="20">E25/E$27</f>
        <v>0.69230769230769218</v>
      </c>
      <c r="K25" s="8">
        <f t="shared" ref="K25:K26" si="21">AVERAGE(H25:J25)</f>
        <v>0.68156288156288147</v>
      </c>
    </row>
    <row r="26" spans="2:11" x14ac:dyDescent="0.2">
      <c r="B26" s="2" t="s">
        <v>6</v>
      </c>
      <c r="C26" s="39">
        <v>3</v>
      </c>
      <c r="D26" s="29">
        <f>1/E25</f>
        <v>0.33333333333333331</v>
      </c>
      <c r="E26" s="40">
        <v>1</v>
      </c>
      <c r="G26" s="2" t="s">
        <v>6</v>
      </c>
      <c r="H26" s="28">
        <f t="shared" si="18"/>
        <v>0.25</v>
      </c>
      <c r="I26" s="29">
        <f t="shared" si="19"/>
        <v>0.22857142857142856</v>
      </c>
      <c r="J26" s="35">
        <f t="shared" si="20"/>
        <v>0.23076923076923073</v>
      </c>
      <c r="K26" s="11">
        <f t="shared" si="21"/>
        <v>0.23644688644688641</v>
      </c>
    </row>
    <row r="27" spans="2:11" x14ac:dyDescent="0.2">
      <c r="C27" s="2">
        <f>SUM(C24:C26)</f>
        <v>12</v>
      </c>
      <c r="D27" s="2">
        <f t="shared" ref="D27:E27" si="22">SUM(D24:D26)</f>
        <v>1.4583333333333333</v>
      </c>
      <c r="E27" s="2">
        <f t="shared" si="22"/>
        <v>4.3333333333333339</v>
      </c>
    </row>
    <row r="29" spans="2:11" x14ac:dyDescent="0.2">
      <c r="G29" s="3" t="s">
        <v>13</v>
      </c>
    </row>
    <row r="30" spans="2:11" x14ac:dyDescent="0.2">
      <c r="H30" s="2" t="s">
        <v>0</v>
      </c>
      <c r="I30" s="2" t="s">
        <v>5</v>
      </c>
      <c r="J30" s="2" t="s">
        <v>6</v>
      </c>
      <c r="K30" s="2" t="s">
        <v>12</v>
      </c>
    </row>
    <row r="31" spans="2:11" x14ac:dyDescent="0.2">
      <c r="G31" s="2" t="s">
        <v>3</v>
      </c>
      <c r="H31" s="25">
        <v>5.9807692307692305E-2</v>
      </c>
      <c r="I31" s="26">
        <v>0.75040682587852403</v>
      </c>
      <c r="J31" s="26">
        <v>0.10659340659340659</v>
      </c>
      <c r="K31" s="30">
        <v>0.54155676426210841</v>
      </c>
    </row>
    <row r="32" spans="2:11" x14ac:dyDescent="0.2">
      <c r="G32" s="2" t="s">
        <v>1</v>
      </c>
      <c r="H32" s="27">
        <v>0.65826923076923072</v>
      </c>
      <c r="I32" s="6">
        <v>8.7390596824559089E-2</v>
      </c>
      <c r="J32" s="6">
        <v>0.49670329670329672</v>
      </c>
      <c r="K32" s="31">
        <v>0.23097778192944579</v>
      </c>
    </row>
    <row r="33" spans="7:11" x14ac:dyDescent="0.2">
      <c r="G33" s="2" t="s">
        <v>2</v>
      </c>
      <c r="H33" s="28">
        <v>0.28192307692307689</v>
      </c>
      <c r="I33" s="29">
        <v>0.16220257729691692</v>
      </c>
      <c r="J33" s="29">
        <v>0.39670329670329668</v>
      </c>
      <c r="K33" s="32">
        <v>0.22746545380844568</v>
      </c>
    </row>
  </sheetData>
  <sortState ref="G31:K33">
    <sortCondition descending="1" ref="K31:K3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Multicriterio</vt:lpstr>
      <vt:lpstr>AHP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Sierra</dc:creator>
  <cp:lastModifiedBy>Jose Naranjo Silva</cp:lastModifiedBy>
  <dcterms:created xsi:type="dcterms:W3CDTF">2016-08-28T23:20:05Z</dcterms:created>
  <dcterms:modified xsi:type="dcterms:W3CDTF">2016-09-07T22:54:31Z</dcterms:modified>
</cp:coreProperties>
</file>