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naranjo\clases\Analytical Decision Making\"/>
    </mc:Choice>
  </mc:AlternateContent>
  <bookViews>
    <workbookView xWindow="0" yWindow="0" windowWidth="20490" windowHeight="7680" activeTab="1"/>
  </bookViews>
  <sheets>
    <sheet name="Hoja1" sheetId="1" r:id="rId1"/>
    <sheet name="Hoja2" sheetId="2" r:id="rId2"/>
  </sheets>
  <definedNames>
    <definedName name="MinimizeCosts" localSheetId="0">FALSE</definedName>
    <definedName name="MinimizeCosts" localSheetId="1">FALSE</definedName>
    <definedName name="Print_Area" localSheetId="0">Hoja1!TreeDiagram</definedName>
    <definedName name="Print_Area" localSheetId="1">Hoja2!TreeDiagram</definedName>
    <definedName name="TreeData" localSheetId="0">Hoja1!$GH$1001:$GV$1003</definedName>
    <definedName name="TreeData" localSheetId="1">Hoja2!$GH$1001:$GV$1022</definedName>
    <definedName name="TreeDiagBase" localSheetId="0">Hoja1!$B$9</definedName>
    <definedName name="TreeDiagBase" localSheetId="1">Hoja2!$B$2</definedName>
    <definedName name="TreeDiagram" localSheetId="0">Hoja1!$B$9:$H$17</definedName>
    <definedName name="TreeDiagram" localSheetId="1">Hoja2!$B$2:$T$65</definedName>
    <definedName name="UseExpUtility" localSheetId="0">FALSE</definedName>
    <definedName name="UseExpUtility" localSheetId="1">FALSE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2" l="1"/>
  <c r="T64" i="2"/>
  <c r="F65" i="2" s="1"/>
  <c r="T54" i="2"/>
  <c r="R55" i="2" s="1"/>
  <c r="T49" i="2"/>
  <c r="R50" i="2" s="1"/>
  <c r="T44" i="2"/>
  <c r="R45" i="2" s="1"/>
  <c r="T39" i="2"/>
  <c r="J40" i="2" s="1"/>
  <c r="T34" i="2"/>
  <c r="J35" i="2" s="1"/>
  <c r="T29" i="2"/>
  <c r="R30" i="2" s="1"/>
  <c r="T24" i="2"/>
  <c r="R25" i="2" s="1"/>
  <c r="T19" i="2"/>
  <c r="R20" i="2" s="1"/>
  <c r="T14" i="2"/>
  <c r="R15" i="2" s="1"/>
  <c r="T9" i="2"/>
  <c r="T4" i="2"/>
  <c r="J5" i="2" s="1"/>
  <c r="T59" i="2"/>
  <c r="R60" i="2" s="1"/>
  <c r="N27" i="2" l="1"/>
  <c r="N47" i="2"/>
  <c r="J52" i="2" s="1"/>
  <c r="K51" i="2" s="1"/>
  <c r="N17" i="2"/>
  <c r="J22" i="2" s="1"/>
  <c r="K21" i="2" s="1"/>
  <c r="N57" i="2"/>
  <c r="F13" i="2" l="1"/>
  <c r="F43" i="2"/>
  <c r="B39" i="2" s="1"/>
  <c r="C38" i="2" s="1"/>
</calcChain>
</file>

<file path=xl/sharedStrings.xml><?xml version="1.0" encoding="utf-8"?>
<sst xmlns="http://schemas.openxmlformats.org/spreadsheetml/2006/main" count="90" uniqueCount="30">
  <si>
    <t>Norte</t>
  </si>
  <si>
    <t>Sur</t>
  </si>
  <si>
    <t>Alta</t>
  </si>
  <si>
    <t>Media</t>
  </si>
  <si>
    <t>Baja</t>
  </si>
  <si>
    <t>Prob.</t>
  </si>
  <si>
    <t>ID</t>
  </si>
  <si>
    <t>Name</t>
  </si>
  <si>
    <t>Value</t>
  </si>
  <si>
    <t>Prob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</si>
  <si>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</si>
  <si>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</si>
  <si>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</si>
  <si>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</si>
  <si>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</si>
  <si>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</si>
  <si>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</si>
  <si>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</si>
  <si>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</si>
  <si>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</si>
  <si>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</si>
  <si>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TreePlan</t>
  </si>
  <si>
    <t>D</t>
  </si>
  <si>
    <t>T</t>
  </si>
  <si>
    <t>Nada</t>
  </si>
  <si>
    <t>E</t>
  </si>
  <si>
    <t>B</t>
  </si>
  <si>
    <t>C</t>
  </si>
  <si>
    <t>Ganancia</t>
  </si>
  <si>
    <t>Pérdida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</si>
</sst>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+&quot;\$#,##0.00;&quot;-&quot;\$#,##0.00;\$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Protection="1">
      <protection locked="0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7</xdr:col>
      <xdr:colOff>0</xdr:colOff>
      <xdr:row>10</xdr:row>
      <xdr:rowOff>152400</xdr:rowOff>
    </xdr:to>
    <xdr:sp macro="" textlink="">
      <xdr:nvSpPr>
        <xdr:cNvPr id="2" name="Triangle 1"/>
        <xdr:cNvSpPr/>
      </xdr:nvSpPr>
      <xdr:spPr>
        <a:xfrm rot="16200000">
          <a:off x="3448050" y="1905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0</xdr:colOff>
      <xdr:row>10</xdr:row>
      <xdr:rowOff>76200</xdr:rowOff>
    </xdr:from>
    <xdr:to>
      <xdr:col>6</xdr:col>
      <xdr:colOff>0</xdr:colOff>
      <xdr:row>10</xdr:row>
      <xdr:rowOff>76200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1924050" y="1981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10</xdr:row>
      <xdr:rowOff>76200</xdr:rowOff>
    </xdr:from>
    <xdr:to>
      <xdr:col>4</xdr:col>
      <xdr:colOff>0</xdr:colOff>
      <xdr:row>12</xdr:row>
      <xdr:rowOff>76200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V="1">
          <a:off x="1676400" y="19812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0</xdr:colOff>
      <xdr:row>15</xdr:row>
      <xdr:rowOff>152400</xdr:rowOff>
    </xdr:to>
    <xdr:sp macro="" textlink="">
      <xdr:nvSpPr>
        <xdr:cNvPr id="3" name="Triangle 2"/>
        <xdr:cNvSpPr/>
      </xdr:nvSpPr>
      <xdr:spPr>
        <a:xfrm rot="16200000">
          <a:off x="3448050" y="2857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0</xdr:colOff>
      <xdr:row>15</xdr:row>
      <xdr:rowOff>76200</xdr:rowOff>
    </xdr:from>
    <xdr:to>
      <xdr:col>6</xdr:col>
      <xdr:colOff>0</xdr:colOff>
      <xdr:row>15</xdr:row>
      <xdr:rowOff>76200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1924050" y="2933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12</xdr:row>
      <xdr:rowOff>76200</xdr:rowOff>
    </xdr:from>
    <xdr:to>
      <xdr:col>4</xdr:col>
      <xdr:colOff>0</xdr:colOff>
      <xdr:row>15</xdr:row>
      <xdr:rowOff>76200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1676400" y="23622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0</xdr:colOff>
      <xdr:row>12</xdr:row>
      <xdr:rowOff>152400</xdr:rowOff>
    </xdr:to>
    <xdr:sp macro="" textlink="">
      <xdr:nvSpPr>
        <xdr:cNvPr id="4" name="Square 3"/>
        <xdr:cNvSpPr/>
      </xdr:nvSpPr>
      <xdr:spPr>
        <a:xfrm>
          <a:off x="1524000" y="22860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0</xdr:colOff>
      <xdr:row>12</xdr:row>
      <xdr:rowOff>76200</xdr:rowOff>
    </xdr:from>
    <xdr:to>
      <xdr:col>2</xdr:col>
      <xdr:colOff>0</xdr:colOff>
      <xdr:row>12</xdr:row>
      <xdr:rowOff>76200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762000" y="2362200"/>
          <a:ext cx="762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11</xdr:row>
      <xdr:rowOff>0</xdr:rowOff>
    </xdr:from>
    <xdr:to>
      <xdr:col>7</xdr:col>
      <xdr:colOff>0</xdr:colOff>
      <xdr:row>11</xdr:row>
      <xdr:rowOff>152400</xdr:rowOff>
    </xdr:to>
    <xdr:sp macro="" textlink="">
      <xdr:nvSpPr>
        <xdr:cNvPr id="2496" name="Circle 2495"/>
        <xdr:cNvSpPr/>
      </xdr:nvSpPr>
      <xdr:spPr>
        <a:xfrm>
          <a:off x="3448050" y="2095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0</xdr:colOff>
      <xdr:row>11</xdr:row>
      <xdr:rowOff>76200</xdr:rowOff>
    </xdr:from>
    <xdr:to>
      <xdr:col>6</xdr:col>
      <xdr:colOff>0</xdr:colOff>
      <xdr:row>11</xdr:row>
      <xdr:rowOff>76200</xdr:rowOff>
    </xdr:to>
    <xdr:sp macro="" textlink="">
      <xdr:nvSpPr>
        <xdr:cNvPr id="2497" name="Line 328"/>
        <xdr:cNvSpPr>
          <a:spLocks noChangeShapeType="1"/>
        </xdr:cNvSpPr>
      </xdr:nvSpPr>
      <xdr:spPr bwMode="auto">
        <a:xfrm>
          <a:off x="1924050" y="2171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11</xdr:row>
      <xdr:rowOff>76200</xdr:rowOff>
    </xdr:from>
    <xdr:to>
      <xdr:col>4</xdr:col>
      <xdr:colOff>0</xdr:colOff>
      <xdr:row>37</xdr:row>
      <xdr:rowOff>76200</xdr:rowOff>
    </xdr:to>
    <xdr:sp macro="" textlink="">
      <xdr:nvSpPr>
        <xdr:cNvPr id="2498" name="Line 329"/>
        <xdr:cNvSpPr>
          <a:spLocks noChangeShapeType="1"/>
        </xdr:cNvSpPr>
      </xdr:nvSpPr>
      <xdr:spPr bwMode="auto">
        <a:xfrm flipV="1">
          <a:off x="1676400" y="2171700"/>
          <a:ext cx="247650" cy="4953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7</xdr:col>
      <xdr:colOff>0</xdr:colOff>
      <xdr:row>41</xdr:row>
      <xdr:rowOff>152400</xdr:rowOff>
    </xdr:to>
    <xdr:sp macro="" textlink="">
      <xdr:nvSpPr>
        <xdr:cNvPr id="2499" name="Circle 2498"/>
        <xdr:cNvSpPr/>
      </xdr:nvSpPr>
      <xdr:spPr>
        <a:xfrm>
          <a:off x="3448050" y="7810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0</xdr:colOff>
      <xdr:row>41</xdr:row>
      <xdr:rowOff>76200</xdr:rowOff>
    </xdr:from>
    <xdr:to>
      <xdr:col>6</xdr:col>
      <xdr:colOff>0</xdr:colOff>
      <xdr:row>41</xdr:row>
      <xdr:rowOff>76200</xdr:rowOff>
    </xdr:to>
    <xdr:sp macro="" textlink="">
      <xdr:nvSpPr>
        <xdr:cNvPr id="2500" name="Line 330"/>
        <xdr:cNvSpPr>
          <a:spLocks noChangeShapeType="1"/>
        </xdr:cNvSpPr>
      </xdr:nvSpPr>
      <xdr:spPr bwMode="auto">
        <a:xfrm>
          <a:off x="1924050" y="7886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37</xdr:row>
      <xdr:rowOff>76200</xdr:rowOff>
    </xdr:from>
    <xdr:to>
      <xdr:col>4</xdr:col>
      <xdr:colOff>0</xdr:colOff>
      <xdr:row>41</xdr:row>
      <xdr:rowOff>76200</xdr:rowOff>
    </xdr:to>
    <xdr:sp macro="" textlink="">
      <xdr:nvSpPr>
        <xdr:cNvPr id="2501" name="Line 331"/>
        <xdr:cNvSpPr>
          <a:spLocks noChangeShapeType="1"/>
        </xdr:cNvSpPr>
      </xdr:nvSpPr>
      <xdr:spPr bwMode="auto">
        <a:xfrm>
          <a:off x="1676400" y="71247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58</xdr:row>
      <xdr:rowOff>0</xdr:rowOff>
    </xdr:from>
    <xdr:to>
      <xdr:col>19</xdr:col>
      <xdr:colOff>0</xdr:colOff>
      <xdr:row>58</xdr:row>
      <xdr:rowOff>152400</xdr:rowOff>
    </xdr:to>
    <xdr:sp macro="" textlink="">
      <xdr:nvSpPr>
        <xdr:cNvPr id="2502" name="Triangle 2501"/>
        <xdr:cNvSpPr/>
      </xdr:nvSpPr>
      <xdr:spPr>
        <a:xfrm rot="16200000">
          <a:off x="9220200" y="11049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16</xdr:col>
      <xdr:colOff>0</xdr:colOff>
      <xdr:row>58</xdr:row>
      <xdr:rowOff>76200</xdr:rowOff>
    </xdr:from>
    <xdr:to>
      <xdr:col>18</xdr:col>
      <xdr:colOff>0</xdr:colOff>
      <xdr:row>58</xdr:row>
      <xdr:rowOff>76200</xdr:rowOff>
    </xdr:to>
    <xdr:sp macro="" textlink="">
      <xdr:nvSpPr>
        <xdr:cNvPr id="2503" name="Line 332"/>
        <xdr:cNvSpPr>
          <a:spLocks noChangeShapeType="1"/>
        </xdr:cNvSpPr>
      </xdr:nvSpPr>
      <xdr:spPr bwMode="auto">
        <a:xfrm>
          <a:off x="7696200" y="11125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55</xdr:row>
      <xdr:rowOff>76200</xdr:rowOff>
    </xdr:from>
    <xdr:to>
      <xdr:col>16</xdr:col>
      <xdr:colOff>0</xdr:colOff>
      <xdr:row>58</xdr:row>
      <xdr:rowOff>76200</xdr:rowOff>
    </xdr:to>
    <xdr:sp macro="" textlink="">
      <xdr:nvSpPr>
        <xdr:cNvPr id="2504" name="Line 333"/>
        <xdr:cNvSpPr>
          <a:spLocks noChangeShapeType="1"/>
        </xdr:cNvSpPr>
      </xdr:nvSpPr>
      <xdr:spPr bwMode="auto">
        <a:xfrm>
          <a:off x="7448550" y="105537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0</xdr:colOff>
      <xdr:row>3</xdr:row>
      <xdr:rowOff>152400</xdr:rowOff>
    </xdr:to>
    <xdr:sp macro="" textlink="">
      <xdr:nvSpPr>
        <xdr:cNvPr id="2505" name="Triangle 2504"/>
        <xdr:cNvSpPr/>
      </xdr:nvSpPr>
      <xdr:spPr>
        <a:xfrm rot="16200000">
          <a:off x="5372100" y="571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0</xdr:colOff>
      <xdr:row>3</xdr:row>
      <xdr:rowOff>76200</xdr:rowOff>
    </xdr:from>
    <xdr:to>
      <xdr:col>18</xdr:col>
      <xdr:colOff>0</xdr:colOff>
      <xdr:row>3</xdr:row>
      <xdr:rowOff>76200</xdr:rowOff>
    </xdr:to>
    <xdr:sp macro="" textlink="">
      <xdr:nvSpPr>
        <xdr:cNvPr id="2506" name="Line 334"/>
        <xdr:cNvSpPr>
          <a:spLocks noChangeShapeType="1"/>
        </xdr:cNvSpPr>
      </xdr:nvSpPr>
      <xdr:spPr bwMode="auto">
        <a:xfrm>
          <a:off x="5524500" y="647700"/>
          <a:ext cx="3695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3</xdr:row>
      <xdr:rowOff>76200</xdr:rowOff>
    </xdr:from>
    <xdr:to>
      <xdr:col>10</xdr:col>
      <xdr:colOff>0</xdr:colOff>
      <xdr:row>3</xdr:row>
      <xdr:rowOff>76200</xdr:rowOff>
    </xdr:to>
    <xdr:sp macro="" textlink="">
      <xdr:nvSpPr>
        <xdr:cNvPr id="2507" name="Line 335"/>
        <xdr:cNvSpPr>
          <a:spLocks noChangeShapeType="1"/>
        </xdr:cNvSpPr>
      </xdr:nvSpPr>
      <xdr:spPr bwMode="auto">
        <a:xfrm>
          <a:off x="3848100" y="64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3</xdr:row>
      <xdr:rowOff>76200</xdr:rowOff>
    </xdr:from>
    <xdr:to>
      <xdr:col>8</xdr:col>
      <xdr:colOff>0</xdr:colOff>
      <xdr:row>11</xdr:row>
      <xdr:rowOff>76200</xdr:rowOff>
    </xdr:to>
    <xdr:sp macro="" textlink="">
      <xdr:nvSpPr>
        <xdr:cNvPr id="2508" name="Line 336"/>
        <xdr:cNvSpPr>
          <a:spLocks noChangeShapeType="1"/>
        </xdr:cNvSpPr>
      </xdr:nvSpPr>
      <xdr:spPr bwMode="auto">
        <a:xfrm flipV="1">
          <a:off x="3600450" y="647700"/>
          <a:ext cx="247650" cy="1524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0</xdr:colOff>
      <xdr:row>8</xdr:row>
      <xdr:rowOff>152400</xdr:rowOff>
    </xdr:to>
    <xdr:sp macro="" textlink="">
      <xdr:nvSpPr>
        <xdr:cNvPr id="2509" name="Triangle 2508"/>
        <xdr:cNvSpPr/>
      </xdr:nvSpPr>
      <xdr:spPr>
        <a:xfrm rot="16200000">
          <a:off x="5372100" y="1524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0</xdr:colOff>
      <xdr:row>8</xdr:row>
      <xdr:rowOff>76200</xdr:rowOff>
    </xdr:from>
    <xdr:to>
      <xdr:col>18</xdr:col>
      <xdr:colOff>0</xdr:colOff>
      <xdr:row>8</xdr:row>
      <xdr:rowOff>76200</xdr:rowOff>
    </xdr:to>
    <xdr:sp macro="" textlink="">
      <xdr:nvSpPr>
        <xdr:cNvPr id="2510" name="Line 337"/>
        <xdr:cNvSpPr>
          <a:spLocks noChangeShapeType="1"/>
        </xdr:cNvSpPr>
      </xdr:nvSpPr>
      <xdr:spPr bwMode="auto">
        <a:xfrm>
          <a:off x="5524500" y="1600200"/>
          <a:ext cx="3695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8</xdr:row>
      <xdr:rowOff>76200</xdr:rowOff>
    </xdr:from>
    <xdr:to>
      <xdr:col>10</xdr:col>
      <xdr:colOff>0</xdr:colOff>
      <xdr:row>8</xdr:row>
      <xdr:rowOff>76200</xdr:rowOff>
    </xdr:to>
    <xdr:sp macro="" textlink="">
      <xdr:nvSpPr>
        <xdr:cNvPr id="2511" name="Line 338"/>
        <xdr:cNvSpPr>
          <a:spLocks noChangeShapeType="1"/>
        </xdr:cNvSpPr>
      </xdr:nvSpPr>
      <xdr:spPr bwMode="auto">
        <a:xfrm>
          <a:off x="3848100" y="160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8</xdr:row>
      <xdr:rowOff>76200</xdr:rowOff>
    </xdr:from>
    <xdr:to>
      <xdr:col>8</xdr:col>
      <xdr:colOff>0</xdr:colOff>
      <xdr:row>11</xdr:row>
      <xdr:rowOff>76200</xdr:rowOff>
    </xdr:to>
    <xdr:sp macro="" textlink="">
      <xdr:nvSpPr>
        <xdr:cNvPr id="2512" name="Line 339"/>
        <xdr:cNvSpPr>
          <a:spLocks noChangeShapeType="1"/>
        </xdr:cNvSpPr>
      </xdr:nvSpPr>
      <xdr:spPr bwMode="auto">
        <a:xfrm flipV="1">
          <a:off x="3600450" y="16002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11</xdr:col>
      <xdr:colOff>0</xdr:colOff>
      <xdr:row>20</xdr:row>
      <xdr:rowOff>152400</xdr:rowOff>
    </xdr:to>
    <xdr:sp macro="" textlink="">
      <xdr:nvSpPr>
        <xdr:cNvPr id="2513" name="Square 2512"/>
        <xdr:cNvSpPr/>
      </xdr:nvSpPr>
      <xdr:spPr>
        <a:xfrm>
          <a:off x="5372100" y="38100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20</xdr:row>
      <xdr:rowOff>76200</xdr:rowOff>
    </xdr:from>
    <xdr:to>
      <xdr:col>10</xdr:col>
      <xdr:colOff>0</xdr:colOff>
      <xdr:row>20</xdr:row>
      <xdr:rowOff>76200</xdr:rowOff>
    </xdr:to>
    <xdr:sp macro="" textlink="">
      <xdr:nvSpPr>
        <xdr:cNvPr id="2514" name="Line 340"/>
        <xdr:cNvSpPr>
          <a:spLocks noChangeShapeType="1"/>
        </xdr:cNvSpPr>
      </xdr:nvSpPr>
      <xdr:spPr bwMode="auto">
        <a:xfrm>
          <a:off x="3848100" y="3886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11</xdr:row>
      <xdr:rowOff>76200</xdr:rowOff>
    </xdr:from>
    <xdr:to>
      <xdr:col>8</xdr:col>
      <xdr:colOff>0</xdr:colOff>
      <xdr:row>20</xdr:row>
      <xdr:rowOff>76200</xdr:rowOff>
    </xdr:to>
    <xdr:sp macro="" textlink="">
      <xdr:nvSpPr>
        <xdr:cNvPr id="2515" name="Line 341"/>
        <xdr:cNvSpPr>
          <a:spLocks noChangeShapeType="1"/>
        </xdr:cNvSpPr>
      </xdr:nvSpPr>
      <xdr:spPr bwMode="auto">
        <a:xfrm>
          <a:off x="3600450" y="2171700"/>
          <a:ext cx="247650" cy="1714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0</xdr:colOff>
      <xdr:row>15</xdr:row>
      <xdr:rowOff>152400</xdr:rowOff>
    </xdr:to>
    <xdr:sp macro="" textlink="">
      <xdr:nvSpPr>
        <xdr:cNvPr id="2516" name="Circle 2515"/>
        <xdr:cNvSpPr/>
      </xdr:nvSpPr>
      <xdr:spPr>
        <a:xfrm>
          <a:off x="7296150" y="2857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0</xdr:colOff>
      <xdr:row>15</xdr:row>
      <xdr:rowOff>76200</xdr:rowOff>
    </xdr:from>
    <xdr:to>
      <xdr:col>14</xdr:col>
      <xdr:colOff>0</xdr:colOff>
      <xdr:row>15</xdr:row>
      <xdr:rowOff>76200</xdr:rowOff>
    </xdr:to>
    <xdr:sp macro="" textlink="">
      <xdr:nvSpPr>
        <xdr:cNvPr id="2517" name="Line 342"/>
        <xdr:cNvSpPr>
          <a:spLocks noChangeShapeType="1"/>
        </xdr:cNvSpPr>
      </xdr:nvSpPr>
      <xdr:spPr bwMode="auto">
        <a:xfrm>
          <a:off x="5772150" y="2933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15</xdr:row>
      <xdr:rowOff>76200</xdr:rowOff>
    </xdr:from>
    <xdr:to>
      <xdr:col>12</xdr:col>
      <xdr:colOff>0</xdr:colOff>
      <xdr:row>20</xdr:row>
      <xdr:rowOff>76200</xdr:rowOff>
    </xdr:to>
    <xdr:sp macro="" textlink="">
      <xdr:nvSpPr>
        <xdr:cNvPr id="2518" name="Line 343"/>
        <xdr:cNvSpPr>
          <a:spLocks noChangeShapeType="1"/>
        </xdr:cNvSpPr>
      </xdr:nvSpPr>
      <xdr:spPr bwMode="auto">
        <a:xfrm flipV="1">
          <a:off x="5524500" y="2933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25</xdr:row>
      <xdr:rowOff>0</xdr:rowOff>
    </xdr:from>
    <xdr:to>
      <xdr:col>15</xdr:col>
      <xdr:colOff>0</xdr:colOff>
      <xdr:row>25</xdr:row>
      <xdr:rowOff>152400</xdr:rowOff>
    </xdr:to>
    <xdr:sp macro="" textlink="">
      <xdr:nvSpPr>
        <xdr:cNvPr id="2519" name="Circle 2518"/>
        <xdr:cNvSpPr/>
      </xdr:nvSpPr>
      <xdr:spPr>
        <a:xfrm>
          <a:off x="7296150" y="4762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0</xdr:colOff>
      <xdr:row>25</xdr:row>
      <xdr:rowOff>76200</xdr:rowOff>
    </xdr:from>
    <xdr:to>
      <xdr:col>14</xdr:col>
      <xdr:colOff>0</xdr:colOff>
      <xdr:row>25</xdr:row>
      <xdr:rowOff>76200</xdr:rowOff>
    </xdr:to>
    <xdr:sp macro="" textlink="">
      <xdr:nvSpPr>
        <xdr:cNvPr id="2520" name="Line 344"/>
        <xdr:cNvSpPr>
          <a:spLocks noChangeShapeType="1"/>
        </xdr:cNvSpPr>
      </xdr:nvSpPr>
      <xdr:spPr bwMode="auto">
        <a:xfrm>
          <a:off x="5772150" y="4838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20</xdr:row>
      <xdr:rowOff>76200</xdr:rowOff>
    </xdr:from>
    <xdr:to>
      <xdr:col>12</xdr:col>
      <xdr:colOff>0</xdr:colOff>
      <xdr:row>25</xdr:row>
      <xdr:rowOff>76200</xdr:rowOff>
    </xdr:to>
    <xdr:sp macro="" textlink="">
      <xdr:nvSpPr>
        <xdr:cNvPr id="2521" name="Line 345"/>
        <xdr:cNvSpPr>
          <a:spLocks noChangeShapeType="1"/>
        </xdr:cNvSpPr>
      </xdr:nvSpPr>
      <xdr:spPr bwMode="auto">
        <a:xfrm>
          <a:off x="5524500" y="3886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13</xdr:row>
      <xdr:rowOff>0</xdr:rowOff>
    </xdr:from>
    <xdr:to>
      <xdr:col>19</xdr:col>
      <xdr:colOff>0</xdr:colOff>
      <xdr:row>13</xdr:row>
      <xdr:rowOff>152400</xdr:rowOff>
    </xdr:to>
    <xdr:sp macro="" textlink="">
      <xdr:nvSpPr>
        <xdr:cNvPr id="2522" name="Triangle 2521"/>
        <xdr:cNvSpPr/>
      </xdr:nvSpPr>
      <xdr:spPr>
        <a:xfrm rot="16200000">
          <a:off x="9220200" y="2476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16</xdr:col>
      <xdr:colOff>0</xdr:colOff>
      <xdr:row>13</xdr:row>
      <xdr:rowOff>76200</xdr:rowOff>
    </xdr:from>
    <xdr:to>
      <xdr:col>18</xdr:col>
      <xdr:colOff>0</xdr:colOff>
      <xdr:row>13</xdr:row>
      <xdr:rowOff>76200</xdr:rowOff>
    </xdr:to>
    <xdr:sp macro="" textlink="">
      <xdr:nvSpPr>
        <xdr:cNvPr id="2523" name="Line 346"/>
        <xdr:cNvSpPr>
          <a:spLocks noChangeShapeType="1"/>
        </xdr:cNvSpPr>
      </xdr:nvSpPr>
      <xdr:spPr bwMode="auto">
        <a:xfrm>
          <a:off x="7696200" y="2552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13</xdr:row>
      <xdr:rowOff>76200</xdr:rowOff>
    </xdr:from>
    <xdr:to>
      <xdr:col>16</xdr:col>
      <xdr:colOff>0</xdr:colOff>
      <xdr:row>15</xdr:row>
      <xdr:rowOff>76200</xdr:rowOff>
    </xdr:to>
    <xdr:sp macro="" textlink="">
      <xdr:nvSpPr>
        <xdr:cNvPr id="2524" name="Line 347"/>
        <xdr:cNvSpPr>
          <a:spLocks noChangeShapeType="1"/>
        </xdr:cNvSpPr>
      </xdr:nvSpPr>
      <xdr:spPr bwMode="auto">
        <a:xfrm flipV="1">
          <a:off x="7448550" y="25527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18</xdr:row>
      <xdr:rowOff>0</xdr:rowOff>
    </xdr:from>
    <xdr:to>
      <xdr:col>19</xdr:col>
      <xdr:colOff>0</xdr:colOff>
      <xdr:row>18</xdr:row>
      <xdr:rowOff>152400</xdr:rowOff>
    </xdr:to>
    <xdr:sp macro="" textlink="">
      <xdr:nvSpPr>
        <xdr:cNvPr id="2525" name="Triangle 2524"/>
        <xdr:cNvSpPr/>
      </xdr:nvSpPr>
      <xdr:spPr>
        <a:xfrm rot="16200000">
          <a:off x="9220200" y="3429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16</xdr:col>
      <xdr:colOff>0</xdr:colOff>
      <xdr:row>18</xdr:row>
      <xdr:rowOff>76200</xdr:rowOff>
    </xdr:from>
    <xdr:to>
      <xdr:col>18</xdr:col>
      <xdr:colOff>0</xdr:colOff>
      <xdr:row>18</xdr:row>
      <xdr:rowOff>76200</xdr:rowOff>
    </xdr:to>
    <xdr:sp macro="" textlink="">
      <xdr:nvSpPr>
        <xdr:cNvPr id="2526" name="Line 348"/>
        <xdr:cNvSpPr>
          <a:spLocks noChangeShapeType="1"/>
        </xdr:cNvSpPr>
      </xdr:nvSpPr>
      <xdr:spPr bwMode="auto">
        <a:xfrm>
          <a:off x="7696200" y="3505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15</xdr:row>
      <xdr:rowOff>76200</xdr:rowOff>
    </xdr:from>
    <xdr:to>
      <xdr:col>16</xdr:col>
      <xdr:colOff>0</xdr:colOff>
      <xdr:row>18</xdr:row>
      <xdr:rowOff>76200</xdr:rowOff>
    </xdr:to>
    <xdr:sp macro="" textlink="">
      <xdr:nvSpPr>
        <xdr:cNvPr id="2527" name="Line 349"/>
        <xdr:cNvSpPr>
          <a:spLocks noChangeShapeType="1"/>
        </xdr:cNvSpPr>
      </xdr:nvSpPr>
      <xdr:spPr bwMode="auto">
        <a:xfrm>
          <a:off x="7448550" y="29337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23</xdr:row>
      <xdr:rowOff>0</xdr:rowOff>
    </xdr:from>
    <xdr:to>
      <xdr:col>19</xdr:col>
      <xdr:colOff>0</xdr:colOff>
      <xdr:row>23</xdr:row>
      <xdr:rowOff>152400</xdr:rowOff>
    </xdr:to>
    <xdr:sp macro="" textlink="">
      <xdr:nvSpPr>
        <xdr:cNvPr id="2528" name="Triangle 2527"/>
        <xdr:cNvSpPr/>
      </xdr:nvSpPr>
      <xdr:spPr>
        <a:xfrm rot="16200000">
          <a:off x="9220200" y="4381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16</xdr:col>
      <xdr:colOff>0</xdr:colOff>
      <xdr:row>23</xdr:row>
      <xdr:rowOff>76200</xdr:rowOff>
    </xdr:from>
    <xdr:to>
      <xdr:col>18</xdr:col>
      <xdr:colOff>0</xdr:colOff>
      <xdr:row>23</xdr:row>
      <xdr:rowOff>76200</xdr:rowOff>
    </xdr:to>
    <xdr:sp macro="" textlink="">
      <xdr:nvSpPr>
        <xdr:cNvPr id="2529" name="Line 350"/>
        <xdr:cNvSpPr>
          <a:spLocks noChangeShapeType="1"/>
        </xdr:cNvSpPr>
      </xdr:nvSpPr>
      <xdr:spPr bwMode="auto">
        <a:xfrm>
          <a:off x="7696200" y="445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23</xdr:row>
      <xdr:rowOff>76200</xdr:rowOff>
    </xdr:from>
    <xdr:to>
      <xdr:col>16</xdr:col>
      <xdr:colOff>0</xdr:colOff>
      <xdr:row>25</xdr:row>
      <xdr:rowOff>76200</xdr:rowOff>
    </xdr:to>
    <xdr:sp macro="" textlink="">
      <xdr:nvSpPr>
        <xdr:cNvPr id="2530" name="Line 351"/>
        <xdr:cNvSpPr>
          <a:spLocks noChangeShapeType="1"/>
        </xdr:cNvSpPr>
      </xdr:nvSpPr>
      <xdr:spPr bwMode="auto">
        <a:xfrm flipV="1">
          <a:off x="7448550" y="44577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28</xdr:row>
      <xdr:rowOff>0</xdr:rowOff>
    </xdr:from>
    <xdr:to>
      <xdr:col>19</xdr:col>
      <xdr:colOff>0</xdr:colOff>
      <xdr:row>28</xdr:row>
      <xdr:rowOff>152400</xdr:rowOff>
    </xdr:to>
    <xdr:sp macro="" textlink="">
      <xdr:nvSpPr>
        <xdr:cNvPr id="2531" name="Triangle 2530"/>
        <xdr:cNvSpPr/>
      </xdr:nvSpPr>
      <xdr:spPr>
        <a:xfrm rot="16200000">
          <a:off x="9220200" y="5334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16</xdr:col>
      <xdr:colOff>0</xdr:colOff>
      <xdr:row>28</xdr:row>
      <xdr:rowOff>76200</xdr:rowOff>
    </xdr:from>
    <xdr:to>
      <xdr:col>18</xdr:col>
      <xdr:colOff>0</xdr:colOff>
      <xdr:row>28</xdr:row>
      <xdr:rowOff>76200</xdr:rowOff>
    </xdr:to>
    <xdr:sp macro="" textlink="">
      <xdr:nvSpPr>
        <xdr:cNvPr id="2532" name="Line 352"/>
        <xdr:cNvSpPr>
          <a:spLocks noChangeShapeType="1"/>
        </xdr:cNvSpPr>
      </xdr:nvSpPr>
      <xdr:spPr bwMode="auto">
        <a:xfrm>
          <a:off x="7696200" y="541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25</xdr:row>
      <xdr:rowOff>76200</xdr:rowOff>
    </xdr:from>
    <xdr:to>
      <xdr:col>16</xdr:col>
      <xdr:colOff>0</xdr:colOff>
      <xdr:row>28</xdr:row>
      <xdr:rowOff>76200</xdr:rowOff>
    </xdr:to>
    <xdr:sp macro="" textlink="">
      <xdr:nvSpPr>
        <xdr:cNvPr id="2533" name="Line 353"/>
        <xdr:cNvSpPr>
          <a:spLocks noChangeShapeType="1"/>
        </xdr:cNvSpPr>
      </xdr:nvSpPr>
      <xdr:spPr bwMode="auto">
        <a:xfrm>
          <a:off x="7448550" y="48387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11</xdr:col>
      <xdr:colOff>0</xdr:colOff>
      <xdr:row>33</xdr:row>
      <xdr:rowOff>152400</xdr:rowOff>
    </xdr:to>
    <xdr:sp macro="" textlink="">
      <xdr:nvSpPr>
        <xdr:cNvPr id="2534" name="Triangle 2533"/>
        <xdr:cNvSpPr/>
      </xdr:nvSpPr>
      <xdr:spPr>
        <a:xfrm rot="16200000">
          <a:off x="5372100" y="6286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0</xdr:colOff>
      <xdr:row>33</xdr:row>
      <xdr:rowOff>76200</xdr:rowOff>
    </xdr:from>
    <xdr:to>
      <xdr:col>18</xdr:col>
      <xdr:colOff>0</xdr:colOff>
      <xdr:row>33</xdr:row>
      <xdr:rowOff>76200</xdr:rowOff>
    </xdr:to>
    <xdr:sp macro="" textlink="">
      <xdr:nvSpPr>
        <xdr:cNvPr id="2535" name="Line 354"/>
        <xdr:cNvSpPr>
          <a:spLocks noChangeShapeType="1"/>
        </xdr:cNvSpPr>
      </xdr:nvSpPr>
      <xdr:spPr bwMode="auto">
        <a:xfrm>
          <a:off x="5524500" y="6362700"/>
          <a:ext cx="3695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33</xdr:row>
      <xdr:rowOff>76200</xdr:rowOff>
    </xdr:from>
    <xdr:to>
      <xdr:col>10</xdr:col>
      <xdr:colOff>0</xdr:colOff>
      <xdr:row>33</xdr:row>
      <xdr:rowOff>76200</xdr:rowOff>
    </xdr:to>
    <xdr:sp macro="" textlink="">
      <xdr:nvSpPr>
        <xdr:cNvPr id="2536" name="Line 355"/>
        <xdr:cNvSpPr>
          <a:spLocks noChangeShapeType="1"/>
        </xdr:cNvSpPr>
      </xdr:nvSpPr>
      <xdr:spPr bwMode="auto">
        <a:xfrm>
          <a:off x="3848100" y="6362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33</xdr:row>
      <xdr:rowOff>76200</xdr:rowOff>
    </xdr:from>
    <xdr:to>
      <xdr:col>8</xdr:col>
      <xdr:colOff>0</xdr:colOff>
      <xdr:row>41</xdr:row>
      <xdr:rowOff>76200</xdr:rowOff>
    </xdr:to>
    <xdr:sp macro="" textlink="">
      <xdr:nvSpPr>
        <xdr:cNvPr id="2537" name="Line 356"/>
        <xdr:cNvSpPr>
          <a:spLocks noChangeShapeType="1"/>
        </xdr:cNvSpPr>
      </xdr:nvSpPr>
      <xdr:spPr bwMode="auto">
        <a:xfrm flipV="1">
          <a:off x="3600450" y="6362700"/>
          <a:ext cx="247650" cy="1524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38</xdr:row>
      <xdr:rowOff>0</xdr:rowOff>
    </xdr:from>
    <xdr:to>
      <xdr:col>11</xdr:col>
      <xdr:colOff>0</xdr:colOff>
      <xdr:row>38</xdr:row>
      <xdr:rowOff>152400</xdr:rowOff>
    </xdr:to>
    <xdr:sp macro="" textlink="">
      <xdr:nvSpPr>
        <xdr:cNvPr id="2538" name="Triangle 2537"/>
        <xdr:cNvSpPr/>
      </xdr:nvSpPr>
      <xdr:spPr>
        <a:xfrm rot="16200000">
          <a:off x="5372100" y="7239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0</xdr:colOff>
      <xdr:row>38</xdr:row>
      <xdr:rowOff>76200</xdr:rowOff>
    </xdr:from>
    <xdr:to>
      <xdr:col>18</xdr:col>
      <xdr:colOff>0</xdr:colOff>
      <xdr:row>38</xdr:row>
      <xdr:rowOff>76200</xdr:rowOff>
    </xdr:to>
    <xdr:sp macro="" textlink="">
      <xdr:nvSpPr>
        <xdr:cNvPr id="2539" name="Line 357"/>
        <xdr:cNvSpPr>
          <a:spLocks noChangeShapeType="1"/>
        </xdr:cNvSpPr>
      </xdr:nvSpPr>
      <xdr:spPr bwMode="auto">
        <a:xfrm>
          <a:off x="5524500" y="7315200"/>
          <a:ext cx="3695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38</xdr:row>
      <xdr:rowOff>76200</xdr:rowOff>
    </xdr:from>
    <xdr:to>
      <xdr:col>10</xdr:col>
      <xdr:colOff>0</xdr:colOff>
      <xdr:row>38</xdr:row>
      <xdr:rowOff>76200</xdr:rowOff>
    </xdr:to>
    <xdr:sp macro="" textlink="">
      <xdr:nvSpPr>
        <xdr:cNvPr id="2540" name="Line 358"/>
        <xdr:cNvSpPr>
          <a:spLocks noChangeShapeType="1"/>
        </xdr:cNvSpPr>
      </xdr:nvSpPr>
      <xdr:spPr bwMode="auto">
        <a:xfrm>
          <a:off x="3848100" y="7315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38</xdr:row>
      <xdr:rowOff>76200</xdr:rowOff>
    </xdr:from>
    <xdr:to>
      <xdr:col>8</xdr:col>
      <xdr:colOff>0</xdr:colOff>
      <xdr:row>41</xdr:row>
      <xdr:rowOff>76200</xdr:rowOff>
    </xdr:to>
    <xdr:sp macro="" textlink="">
      <xdr:nvSpPr>
        <xdr:cNvPr id="2541" name="Line 359"/>
        <xdr:cNvSpPr>
          <a:spLocks noChangeShapeType="1"/>
        </xdr:cNvSpPr>
      </xdr:nvSpPr>
      <xdr:spPr bwMode="auto">
        <a:xfrm flipV="1">
          <a:off x="3600450" y="73152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50</xdr:row>
      <xdr:rowOff>0</xdr:rowOff>
    </xdr:from>
    <xdr:to>
      <xdr:col>11</xdr:col>
      <xdr:colOff>0</xdr:colOff>
      <xdr:row>50</xdr:row>
      <xdr:rowOff>152400</xdr:rowOff>
    </xdr:to>
    <xdr:sp macro="" textlink="">
      <xdr:nvSpPr>
        <xdr:cNvPr id="2542" name="Square 2541"/>
        <xdr:cNvSpPr/>
      </xdr:nvSpPr>
      <xdr:spPr>
        <a:xfrm>
          <a:off x="5372100" y="95250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50</xdr:row>
      <xdr:rowOff>76200</xdr:rowOff>
    </xdr:from>
    <xdr:to>
      <xdr:col>10</xdr:col>
      <xdr:colOff>0</xdr:colOff>
      <xdr:row>50</xdr:row>
      <xdr:rowOff>76200</xdr:rowOff>
    </xdr:to>
    <xdr:sp macro="" textlink="">
      <xdr:nvSpPr>
        <xdr:cNvPr id="2543" name="Line 360"/>
        <xdr:cNvSpPr>
          <a:spLocks noChangeShapeType="1"/>
        </xdr:cNvSpPr>
      </xdr:nvSpPr>
      <xdr:spPr bwMode="auto">
        <a:xfrm>
          <a:off x="3848100" y="9601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41</xdr:row>
      <xdr:rowOff>76200</xdr:rowOff>
    </xdr:from>
    <xdr:to>
      <xdr:col>8</xdr:col>
      <xdr:colOff>0</xdr:colOff>
      <xdr:row>50</xdr:row>
      <xdr:rowOff>76200</xdr:rowOff>
    </xdr:to>
    <xdr:sp macro="" textlink="">
      <xdr:nvSpPr>
        <xdr:cNvPr id="2544" name="Line 361"/>
        <xdr:cNvSpPr>
          <a:spLocks noChangeShapeType="1"/>
        </xdr:cNvSpPr>
      </xdr:nvSpPr>
      <xdr:spPr bwMode="auto">
        <a:xfrm>
          <a:off x="3600450" y="7886700"/>
          <a:ext cx="247650" cy="1714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45</xdr:row>
      <xdr:rowOff>0</xdr:rowOff>
    </xdr:from>
    <xdr:to>
      <xdr:col>15</xdr:col>
      <xdr:colOff>0</xdr:colOff>
      <xdr:row>45</xdr:row>
      <xdr:rowOff>152400</xdr:rowOff>
    </xdr:to>
    <xdr:sp macro="" textlink="">
      <xdr:nvSpPr>
        <xdr:cNvPr id="2545" name="Circle 2544"/>
        <xdr:cNvSpPr/>
      </xdr:nvSpPr>
      <xdr:spPr>
        <a:xfrm>
          <a:off x="7296150" y="8572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0</xdr:colOff>
      <xdr:row>45</xdr:row>
      <xdr:rowOff>76200</xdr:rowOff>
    </xdr:from>
    <xdr:to>
      <xdr:col>14</xdr:col>
      <xdr:colOff>0</xdr:colOff>
      <xdr:row>45</xdr:row>
      <xdr:rowOff>76200</xdr:rowOff>
    </xdr:to>
    <xdr:sp macro="" textlink="">
      <xdr:nvSpPr>
        <xdr:cNvPr id="2546" name="Line 362"/>
        <xdr:cNvSpPr>
          <a:spLocks noChangeShapeType="1"/>
        </xdr:cNvSpPr>
      </xdr:nvSpPr>
      <xdr:spPr bwMode="auto">
        <a:xfrm>
          <a:off x="5772150" y="8648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45</xdr:row>
      <xdr:rowOff>76200</xdr:rowOff>
    </xdr:from>
    <xdr:to>
      <xdr:col>12</xdr:col>
      <xdr:colOff>0</xdr:colOff>
      <xdr:row>50</xdr:row>
      <xdr:rowOff>76200</xdr:rowOff>
    </xdr:to>
    <xdr:sp macro="" textlink="">
      <xdr:nvSpPr>
        <xdr:cNvPr id="2547" name="Line 363"/>
        <xdr:cNvSpPr>
          <a:spLocks noChangeShapeType="1"/>
        </xdr:cNvSpPr>
      </xdr:nvSpPr>
      <xdr:spPr bwMode="auto">
        <a:xfrm flipV="1">
          <a:off x="5524500" y="8648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55</xdr:row>
      <xdr:rowOff>0</xdr:rowOff>
    </xdr:from>
    <xdr:to>
      <xdr:col>15</xdr:col>
      <xdr:colOff>0</xdr:colOff>
      <xdr:row>55</xdr:row>
      <xdr:rowOff>152400</xdr:rowOff>
    </xdr:to>
    <xdr:sp macro="" textlink="">
      <xdr:nvSpPr>
        <xdr:cNvPr id="2548" name="Circle 2547"/>
        <xdr:cNvSpPr/>
      </xdr:nvSpPr>
      <xdr:spPr>
        <a:xfrm>
          <a:off x="7296150" y="10477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0</xdr:colOff>
      <xdr:row>55</xdr:row>
      <xdr:rowOff>76200</xdr:rowOff>
    </xdr:from>
    <xdr:to>
      <xdr:col>14</xdr:col>
      <xdr:colOff>0</xdr:colOff>
      <xdr:row>55</xdr:row>
      <xdr:rowOff>76200</xdr:rowOff>
    </xdr:to>
    <xdr:sp macro="" textlink="">
      <xdr:nvSpPr>
        <xdr:cNvPr id="2549" name="Line 364"/>
        <xdr:cNvSpPr>
          <a:spLocks noChangeShapeType="1"/>
        </xdr:cNvSpPr>
      </xdr:nvSpPr>
      <xdr:spPr bwMode="auto">
        <a:xfrm>
          <a:off x="5772150" y="10553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50</xdr:row>
      <xdr:rowOff>76200</xdr:rowOff>
    </xdr:from>
    <xdr:to>
      <xdr:col>12</xdr:col>
      <xdr:colOff>0</xdr:colOff>
      <xdr:row>55</xdr:row>
      <xdr:rowOff>76200</xdr:rowOff>
    </xdr:to>
    <xdr:sp macro="" textlink="">
      <xdr:nvSpPr>
        <xdr:cNvPr id="2550" name="Line 365"/>
        <xdr:cNvSpPr>
          <a:spLocks noChangeShapeType="1"/>
        </xdr:cNvSpPr>
      </xdr:nvSpPr>
      <xdr:spPr bwMode="auto">
        <a:xfrm>
          <a:off x="5524500" y="9601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43</xdr:row>
      <xdr:rowOff>0</xdr:rowOff>
    </xdr:from>
    <xdr:to>
      <xdr:col>19</xdr:col>
      <xdr:colOff>0</xdr:colOff>
      <xdr:row>43</xdr:row>
      <xdr:rowOff>152400</xdr:rowOff>
    </xdr:to>
    <xdr:sp macro="" textlink="">
      <xdr:nvSpPr>
        <xdr:cNvPr id="2551" name="Triangle 2550"/>
        <xdr:cNvSpPr/>
      </xdr:nvSpPr>
      <xdr:spPr>
        <a:xfrm rot="16200000">
          <a:off x="9220200" y="8191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16</xdr:col>
      <xdr:colOff>0</xdr:colOff>
      <xdr:row>43</xdr:row>
      <xdr:rowOff>76200</xdr:rowOff>
    </xdr:from>
    <xdr:to>
      <xdr:col>18</xdr:col>
      <xdr:colOff>0</xdr:colOff>
      <xdr:row>43</xdr:row>
      <xdr:rowOff>76200</xdr:rowOff>
    </xdr:to>
    <xdr:sp macro="" textlink="">
      <xdr:nvSpPr>
        <xdr:cNvPr id="2552" name="Line 366"/>
        <xdr:cNvSpPr>
          <a:spLocks noChangeShapeType="1"/>
        </xdr:cNvSpPr>
      </xdr:nvSpPr>
      <xdr:spPr bwMode="auto">
        <a:xfrm>
          <a:off x="7696200" y="826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43</xdr:row>
      <xdr:rowOff>76200</xdr:rowOff>
    </xdr:from>
    <xdr:to>
      <xdr:col>16</xdr:col>
      <xdr:colOff>0</xdr:colOff>
      <xdr:row>45</xdr:row>
      <xdr:rowOff>76200</xdr:rowOff>
    </xdr:to>
    <xdr:sp macro="" textlink="">
      <xdr:nvSpPr>
        <xdr:cNvPr id="2553" name="Line 367"/>
        <xdr:cNvSpPr>
          <a:spLocks noChangeShapeType="1"/>
        </xdr:cNvSpPr>
      </xdr:nvSpPr>
      <xdr:spPr bwMode="auto">
        <a:xfrm flipV="1">
          <a:off x="7448550" y="82677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48</xdr:row>
      <xdr:rowOff>0</xdr:rowOff>
    </xdr:from>
    <xdr:to>
      <xdr:col>19</xdr:col>
      <xdr:colOff>0</xdr:colOff>
      <xdr:row>48</xdr:row>
      <xdr:rowOff>152400</xdr:rowOff>
    </xdr:to>
    <xdr:sp macro="" textlink="">
      <xdr:nvSpPr>
        <xdr:cNvPr id="2554" name="Triangle 2553"/>
        <xdr:cNvSpPr/>
      </xdr:nvSpPr>
      <xdr:spPr>
        <a:xfrm rot="16200000">
          <a:off x="9220200" y="9144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16</xdr:col>
      <xdr:colOff>0</xdr:colOff>
      <xdr:row>48</xdr:row>
      <xdr:rowOff>76200</xdr:rowOff>
    </xdr:from>
    <xdr:to>
      <xdr:col>18</xdr:col>
      <xdr:colOff>0</xdr:colOff>
      <xdr:row>48</xdr:row>
      <xdr:rowOff>76200</xdr:rowOff>
    </xdr:to>
    <xdr:sp macro="" textlink="">
      <xdr:nvSpPr>
        <xdr:cNvPr id="2555" name="Line 368"/>
        <xdr:cNvSpPr>
          <a:spLocks noChangeShapeType="1"/>
        </xdr:cNvSpPr>
      </xdr:nvSpPr>
      <xdr:spPr bwMode="auto">
        <a:xfrm>
          <a:off x="7696200" y="922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45</xdr:row>
      <xdr:rowOff>76200</xdr:rowOff>
    </xdr:from>
    <xdr:to>
      <xdr:col>16</xdr:col>
      <xdr:colOff>0</xdr:colOff>
      <xdr:row>48</xdr:row>
      <xdr:rowOff>76200</xdr:rowOff>
    </xdr:to>
    <xdr:sp macro="" textlink="">
      <xdr:nvSpPr>
        <xdr:cNvPr id="2556" name="Line 369"/>
        <xdr:cNvSpPr>
          <a:spLocks noChangeShapeType="1"/>
        </xdr:cNvSpPr>
      </xdr:nvSpPr>
      <xdr:spPr bwMode="auto">
        <a:xfrm>
          <a:off x="7448550" y="86487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53</xdr:row>
      <xdr:rowOff>0</xdr:rowOff>
    </xdr:from>
    <xdr:to>
      <xdr:col>19</xdr:col>
      <xdr:colOff>0</xdr:colOff>
      <xdr:row>53</xdr:row>
      <xdr:rowOff>152400</xdr:rowOff>
    </xdr:to>
    <xdr:sp macro="" textlink="">
      <xdr:nvSpPr>
        <xdr:cNvPr id="2557" name="Triangle 2556"/>
        <xdr:cNvSpPr/>
      </xdr:nvSpPr>
      <xdr:spPr>
        <a:xfrm rot="16200000">
          <a:off x="9220200" y="10096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16</xdr:col>
      <xdr:colOff>0</xdr:colOff>
      <xdr:row>53</xdr:row>
      <xdr:rowOff>76200</xdr:rowOff>
    </xdr:from>
    <xdr:to>
      <xdr:col>18</xdr:col>
      <xdr:colOff>0</xdr:colOff>
      <xdr:row>53</xdr:row>
      <xdr:rowOff>76200</xdr:rowOff>
    </xdr:to>
    <xdr:sp macro="" textlink="">
      <xdr:nvSpPr>
        <xdr:cNvPr id="2558" name="Line 370"/>
        <xdr:cNvSpPr>
          <a:spLocks noChangeShapeType="1"/>
        </xdr:cNvSpPr>
      </xdr:nvSpPr>
      <xdr:spPr bwMode="auto">
        <a:xfrm>
          <a:off x="7696200" y="10172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53</xdr:row>
      <xdr:rowOff>76200</xdr:rowOff>
    </xdr:from>
    <xdr:to>
      <xdr:col>16</xdr:col>
      <xdr:colOff>0</xdr:colOff>
      <xdr:row>55</xdr:row>
      <xdr:rowOff>76200</xdr:rowOff>
    </xdr:to>
    <xdr:sp macro="" textlink="">
      <xdr:nvSpPr>
        <xdr:cNvPr id="2559" name="Line 371"/>
        <xdr:cNvSpPr>
          <a:spLocks noChangeShapeType="1"/>
        </xdr:cNvSpPr>
      </xdr:nvSpPr>
      <xdr:spPr bwMode="auto">
        <a:xfrm flipV="1">
          <a:off x="7448550" y="101727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63</xdr:row>
      <xdr:rowOff>0</xdr:rowOff>
    </xdr:from>
    <xdr:to>
      <xdr:col>7</xdr:col>
      <xdr:colOff>0</xdr:colOff>
      <xdr:row>63</xdr:row>
      <xdr:rowOff>152400</xdr:rowOff>
    </xdr:to>
    <xdr:sp macro="" textlink="">
      <xdr:nvSpPr>
        <xdr:cNvPr id="2560" name="Triangle 2559"/>
        <xdr:cNvSpPr/>
      </xdr:nvSpPr>
      <xdr:spPr>
        <a:xfrm rot="16200000">
          <a:off x="3448050" y="12001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63</xdr:row>
      <xdr:rowOff>76200</xdr:rowOff>
    </xdr:from>
    <xdr:to>
      <xdr:col>18</xdr:col>
      <xdr:colOff>0</xdr:colOff>
      <xdr:row>63</xdr:row>
      <xdr:rowOff>76200</xdr:rowOff>
    </xdr:to>
    <xdr:sp macro="" textlink="">
      <xdr:nvSpPr>
        <xdr:cNvPr id="2561" name="Line 372"/>
        <xdr:cNvSpPr>
          <a:spLocks noChangeShapeType="1"/>
        </xdr:cNvSpPr>
      </xdr:nvSpPr>
      <xdr:spPr bwMode="auto">
        <a:xfrm>
          <a:off x="3600450" y="12077700"/>
          <a:ext cx="5619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63</xdr:row>
      <xdr:rowOff>76200</xdr:rowOff>
    </xdr:from>
    <xdr:to>
      <xdr:col>6</xdr:col>
      <xdr:colOff>0</xdr:colOff>
      <xdr:row>63</xdr:row>
      <xdr:rowOff>76200</xdr:rowOff>
    </xdr:to>
    <xdr:sp macro="" textlink="">
      <xdr:nvSpPr>
        <xdr:cNvPr id="2562" name="Line 373"/>
        <xdr:cNvSpPr>
          <a:spLocks noChangeShapeType="1"/>
        </xdr:cNvSpPr>
      </xdr:nvSpPr>
      <xdr:spPr bwMode="auto">
        <a:xfrm>
          <a:off x="1924050" y="1207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37</xdr:row>
      <xdr:rowOff>76200</xdr:rowOff>
    </xdr:from>
    <xdr:to>
      <xdr:col>4</xdr:col>
      <xdr:colOff>0</xdr:colOff>
      <xdr:row>63</xdr:row>
      <xdr:rowOff>76200</xdr:rowOff>
    </xdr:to>
    <xdr:sp macro="" textlink="">
      <xdr:nvSpPr>
        <xdr:cNvPr id="2563" name="Line 374"/>
        <xdr:cNvSpPr>
          <a:spLocks noChangeShapeType="1"/>
        </xdr:cNvSpPr>
      </xdr:nvSpPr>
      <xdr:spPr bwMode="auto">
        <a:xfrm>
          <a:off x="1676400" y="7124700"/>
          <a:ext cx="247650" cy="4953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3</xdr:col>
      <xdr:colOff>0</xdr:colOff>
      <xdr:row>37</xdr:row>
      <xdr:rowOff>152400</xdr:rowOff>
    </xdr:to>
    <xdr:sp macro="" textlink="">
      <xdr:nvSpPr>
        <xdr:cNvPr id="2564" name="Square 2563"/>
        <xdr:cNvSpPr/>
      </xdr:nvSpPr>
      <xdr:spPr>
        <a:xfrm>
          <a:off x="1524000" y="70485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0</xdr:colOff>
      <xdr:row>37</xdr:row>
      <xdr:rowOff>76200</xdr:rowOff>
    </xdr:from>
    <xdr:to>
      <xdr:col>2</xdr:col>
      <xdr:colOff>0</xdr:colOff>
      <xdr:row>37</xdr:row>
      <xdr:rowOff>76200</xdr:rowOff>
    </xdr:to>
    <xdr:sp macro="" textlink="">
      <xdr:nvSpPr>
        <xdr:cNvPr id="2565" name="Line 375"/>
        <xdr:cNvSpPr>
          <a:spLocks noChangeShapeType="1"/>
        </xdr:cNvSpPr>
      </xdr:nvSpPr>
      <xdr:spPr bwMode="auto">
        <a:xfrm>
          <a:off x="762000" y="7124700"/>
          <a:ext cx="762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V1003"/>
  <sheetViews>
    <sheetView zoomScaleNormal="100" workbookViewId="0">
      <selection activeCell="J18" sqref="J18"/>
    </sheetView>
  </sheetViews>
  <sheetFormatPr baseColWidth="10" defaultRowHeight="15" x14ac:dyDescent="0.25"/>
  <cols>
    <col min="3" max="3" width="2.28515625" customWidth="1"/>
    <col min="4" max="4" width="3.7109375" customWidth="1"/>
    <col min="7" max="7" width="2.28515625" customWidth="1"/>
  </cols>
  <sheetData>
    <row r="2" spans="2:10" x14ac:dyDescent="0.25">
      <c r="B2" t="s">
        <v>0</v>
      </c>
      <c r="C2">
        <v>5000</v>
      </c>
    </row>
    <row r="3" spans="2:10" x14ac:dyDescent="0.25">
      <c r="B3" t="s">
        <v>1</v>
      </c>
      <c r="C3">
        <v>7000</v>
      </c>
    </row>
    <row r="5" spans="2:10" x14ac:dyDescent="0.25">
      <c r="C5" t="s">
        <v>2</v>
      </c>
      <c r="D5" t="s">
        <v>3</v>
      </c>
      <c r="E5" t="s">
        <v>4</v>
      </c>
      <c r="H5" t="s">
        <v>2</v>
      </c>
      <c r="I5" t="s">
        <v>3</v>
      </c>
      <c r="J5" t="s">
        <v>4</v>
      </c>
    </row>
    <row r="6" spans="2:10" x14ac:dyDescent="0.25">
      <c r="B6" t="s">
        <v>0</v>
      </c>
      <c r="C6">
        <v>18000</v>
      </c>
      <c r="D6">
        <v>12000</v>
      </c>
      <c r="E6">
        <v>8000</v>
      </c>
      <c r="G6" t="s">
        <v>1</v>
      </c>
      <c r="H6">
        <v>19000</v>
      </c>
      <c r="I6">
        <v>12000</v>
      </c>
      <c r="J6">
        <v>7000</v>
      </c>
    </row>
    <row r="7" spans="2:10" x14ac:dyDescent="0.25">
      <c r="B7" t="s">
        <v>5</v>
      </c>
      <c r="C7">
        <v>0.4</v>
      </c>
      <c r="D7">
        <v>0.4</v>
      </c>
      <c r="E7">
        <v>0.2</v>
      </c>
      <c r="G7" t="s">
        <v>5</v>
      </c>
      <c r="H7">
        <v>0.3</v>
      </c>
      <c r="I7">
        <v>0.5</v>
      </c>
      <c r="J7">
        <v>0.2</v>
      </c>
    </row>
    <row r="9" spans="2:10" x14ac:dyDescent="0.25">
      <c r="B9" s="5"/>
      <c r="H9" s="3"/>
    </row>
    <row r="12" spans="2:10" x14ac:dyDescent="0.25">
      <c r="B12" s="4"/>
      <c r="E12" s="1"/>
    </row>
    <row r="17" spans="5:8" x14ac:dyDescent="0.25">
      <c r="E17" s="1"/>
      <c r="H17" s="3"/>
    </row>
    <row r="1000" spans="190:204" x14ac:dyDescent="0.25">
      <c r="GH1000" t="s">
        <v>6</v>
      </c>
      <c r="GI1000" t="s">
        <v>7</v>
      </c>
      <c r="GJ1000" t="s">
        <v>8</v>
      </c>
      <c r="GK1000" t="s">
        <v>9</v>
      </c>
      <c r="GL1000" t="s">
        <v>10</v>
      </c>
      <c r="GM1000" t="s">
        <v>11</v>
      </c>
      <c r="GN1000" t="s">
        <v>12</v>
      </c>
      <c r="GO1000" t="s">
        <v>13</v>
      </c>
      <c r="GP1000" t="s">
        <v>14</v>
      </c>
      <c r="GQ1000" t="s">
        <v>15</v>
      </c>
      <c r="GR1000" t="s">
        <v>16</v>
      </c>
      <c r="GS1000" t="s">
        <v>17</v>
      </c>
      <c r="GT1000" t="s">
        <v>18</v>
      </c>
      <c r="GU1000" t="s">
        <v>19</v>
      </c>
      <c r="GV1000" t="s">
        <v>20</v>
      </c>
    </row>
    <row r="1001" spans="190:204" x14ac:dyDescent="0.25">
      <c r="GH1001">
        <v>0</v>
      </c>
      <c r="GI1001" t="s">
        <v>21</v>
      </c>
      <c r="GJ1001">
        <v>0</v>
      </c>
      <c r="GK1001">
        <v>0</v>
      </c>
      <c r="GL1001">
        <v>0</v>
      </c>
      <c r="GM1001" t="s">
        <v>22</v>
      </c>
      <c r="GN1001">
        <v>2</v>
      </c>
      <c r="GO1001">
        <v>1</v>
      </c>
      <c r="GP1001">
        <v>2</v>
      </c>
      <c r="GQ1001">
        <v>0</v>
      </c>
      <c r="GR1001">
        <v>0</v>
      </c>
      <c r="GS1001">
        <v>0</v>
      </c>
      <c r="GT1001">
        <v>4</v>
      </c>
      <c r="GU1001">
        <v>1</v>
      </c>
      <c r="GV1001" t="b">
        <v>1</v>
      </c>
    </row>
    <row r="1002" spans="190:204" x14ac:dyDescent="0.25">
      <c r="GH1002">
        <v>1</v>
      </c>
      <c r="GK1002">
        <v>0</v>
      </c>
      <c r="GL1002">
        <v>0</v>
      </c>
      <c r="GM1002" t="s">
        <v>23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2</v>
      </c>
      <c r="GU1002">
        <v>5</v>
      </c>
      <c r="GV1002" t="b">
        <v>1</v>
      </c>
    </row>
    <row r="1003" spans="190:204" x14ac:dyDescent="0.25">
      <c r="GH1003">
        <v>2</v>
      </c>
      <c r="GK1003">
        <v>0</v>
      </c>
      <c r="GL1003">
        <v>0</v>
      </c>
      <c r="GM1003" t="s">
        <v>23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7</v>
      </c>
      <c r="GU1003">
        <v>5</v>
      </c>
      <c r="GV1003" t="b">
        <v>1</v>
      </c>
    </row>
  </sheetData>
  <sheetProtection scenarios="1"/>
  <pageMargins left="0.7" right="0.7" top="0.75" bottom="0.75" header="0.3" footer="0.3"/>
  <pageSetup orientation="portrait" r:id="rId1"/>
  <headerFooter>
    <oddHeader>&amp;L&amp;EFor Evaluation Only</oddHeader>
    <oddFooter>&amp;L&amp;ETreePlan Trial, For Evaluation Only&amp;Z&amp;Ewww.TreePlan.com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V1022"/>
  <sheetViews>
    <sheetView tabSelected="1" topLeftCell="A4" zoomScale="70" zoomScaleNormal="70" workbookViewId="0">
      <selection activeCell="U17" sqref="U17"/>
    </sheetView>
  </sheetViews>
  <sheetFormatPr baseColWidth="10" defaultRowHeight="15" x14ac:dyDescent="0.25"/>
  <cols>
    <col min="3" max="3" width="2.28515625" customWidth="1"/>
    <col min="4" max="4" width="3.7109375" customWidth="1"/>
    <col min="7" max="7" width="2.28515625" customWidth="1"/>
    <col min="8" max="8" width="3.7109375" customWidth="1"/>
    <col min="11" max="11" width="2.28515625" customWidth="1"/>
    <col min="12" max="12" width="3.7109375" customWidth="1"/>
    <col min="15" max="15" width="2.28515625" customWidth="1"/>
    <col min="16" max="16" width="3.7109375" customWidth="1"/>
    <col min="19" max="19" width="2.28515625" customWidth="1"/>
  </cols>
  <sheetData>
    <row r="2" spans="2:20" x14ac:dyDescent="0.25">
      <c r="B2" s="2"/>
      <c r="I2" s="1">
        <v>0.4</v>
      </c>
      <c r="T2" s="3"/>
    </row>
    <row r="3" spans="2:20" x14ac:dyDescent="0.25">
      <c r="I3" t="s">
        <v>2</v>
      </c>
    </row>
    <row r="4" spans="2:20" x14ac:dyDescent="0.25">
      <c r="T4">
        <f>SUM(E13,I5)</f>
        <v>13000</v>
      </c>
    </row>
    <row r="5" spans="2:20" x14ac:dyDescent="0.25">
      <c r="I5" s="1">
        <v>18000</v>
      </c>
      <c r="J5">
        <f>T4</f>
        <v>13000</v>
      </c>
    </row>
    <row r="7" spans="2:20" x14ac:dyDescent="0.25">
      <c r="I7" s="1">
        <v>0.4</v>
      </c>
    </row>
    <row r="8" spans="2:20" x14ac:dyDescent="0.25">
      <c r="I8" t="s">
        <v>3</v>
      </c>
    </row>
    <row r="9" spans="2:20" x14ac:dyDescent="0.25">
      <c r="T9">
        <f>SUM(E13,I10)</f>
        <v>7000</v>
      </c>
    </row>
    <row r="10" spans="2:20" x14ac:dyDescent="0.25">
      <c r="I10" s="1">
        <v>12000</v>
      </c>
      <c r="J10">
        <f>T9</f>
        <v>7000</v>
      </c>
    </row>
    <row r="11" spans="2:20" x14ac:dyDescent="0.25">
      <c r="E11" t="s">
        <v>0</v>
      </c>
    </row>
    <row r="12" spans="2:20" x14ac:dyDescent="0.25">
      <c r="Q12" s="1">
        <v>0.8</v>
      </c>
    </row>
    <row r="13" spans="2:20" x14ac:dyDescent="0.25">
      <c r="E13" s="1">
        <v>-5000</v>
      </c>
      <c r="F13">
        <f>IF(ABS(1-(I2+I7+I19))&lt;=0.00001,I2*J5+I7*J10+I19*J22,NA())</f>
        <v>9040</v>
      </c>
      <c r="Q13" t="s">
        <v>28</v>
      </c>
    </row>
    <row r="14" spans="2:20" x14ac:dyDescent="0.25">
      <c r="T14">
        <f>SUM(E13,I22,M17,Q15)</f>
        <v>6000</v>
      </c>
    </row>
    <row r="15" spans="2:20" x14ac:dyDescent="0.25">
      <c r="M15" t="s">
        <v>26</v>
      </c>
      <c r="Q15" s="1">
        <v>3000</v>
      </c>
      <c r="R15">
        <f>T14</f>
        <v>6000</v>
      </c>
    </row>
    <row r="17" spans="9:20" x14ac:dyDescent="0.25">
      <c r="M17" s="1">
        <v>0</v>
      </c>
      <c r="N17">
        <f>IF(ABS(1-(Q12+Q17))&lt;=0.00001,Q12*R15+Q17*R20,NA())</f>
        <v>5200</v>
      </c>
      <c r="Q17" s="1">
        <v>0.2</v>
      </c>
    </row>
    <row r="18" spans="9:20" x14ac:dyDescent="0.25">
      <c r="Q18" t="s">
        <v>29</v>
      </c>
    </row>
    <row r="19" spans="9:20" x14ac:dyDescent="0.25">
      <c r="I19" s="1">
        <v>0.2</v>
      </c>
      <c r="T19">
        <f>SUM(E13,I22,M17,Q20)</f>
        <v>2000</v>
      </c>
    </row>
    <row r="20" spans="9:20" x14ac:dyDescent="0.25">
      <c r="I20" t="s">
        <v>4</v>
      </c>
      <c r="Q20" s="1">
        <v>-1000</v>
      </c>
      <c r="R20">
        <f>T19</f>
        <v>2000</v>
      </c>
    </row>
    <row r="21" spans="9:20" x14ac:dyDescent="0.25">
      <c r="K21">
        <f>IF(J22=N17,1,IF(J22=N27,2))</f>
        <v>1</v>
      </c>
    </row>
    <row r="22" spans="9:20" x14ac:dyDescent="0.25">
      <c r="I22" s="1">
        <v>8000</v>
      </c>
      <c r="J22">
        <f>MAX(N17,N27)</f>
        <v>5200</v>
      </c>
      <c r="Q22" s="1">
        <v>0.9</v>
      </c>
    </row>
    <row r="23" spans="9:20" x14ac:dyDescent="0.25">
      <c r="Q23" t="s">
        <v>28</v>
      </c>
    </row>
    <row r="24" spans="9:20" x14ac:dyDescent="0.25">
      <c r="T24">
        <f>SUM(E13,I22,M27,Q25)</f>
        <v>5500</v>
      </c>
    </row>
    <row r="25" spans="9:20" x14ac:dyDescent="0.25">
      <c r="M25" t="s">
        <v>27</v>
      </c>
      <c r="Q25" s="1">
        <v>2500</v>
      </c>
      <c r="R25">
        <f>T24</f>
        <v>5500</v>
      </c>
    </row>
    <row r="27" spans="9:20" x14ac:dyDescent="0.25">
      <c r="M27" s="1">
        <v>0</v>
      </c>
      <c r="N27">
        <f>IF(ABS(1-(Q22+Q27))&lt;=0.00001,Q22*R25+Q27*R30,NA())</f>
        <v>5150</v>
      </c>
      <c r="Q27" s="1">
        <v>0.1</v>
      </c>
    </row>
    <row r="28" spans="9:20" x14ac:dyDescent="0.25">
      <c r="Q28" t="s">
        <v>29</v>
      </c>
    </row>
    <row r="29" spans="9:20" x14ac:dyDescent="0.25">
      <c r="T29">
        <f>SUM(E13,I22,M27,Q30)</f>
        <v>2000</v>
      </c>
    </row>
    <row r="30" spans="9:20" x14ac:dyDescent="0.25">
      <c r="Q30" s="1">
        <v>-1000</v>
      </c>
      <c r="R30">
        <f>T29</f>
        <v>2000</v>
      </c>
    </row>
    <row r="32" spans="9:20" x14ac:dyDescent="0.25">
      <c r="I32" s="1">
        <v>0.3</v>
      </c>
    </row>
    <row r="33" spans="2:20" x14ac:dyDescent="0.25">
      <c r="I33" t="s">
        <v>2</v>
      </c>
    </row>
    <row r="34" spans="2:20" x14ac:dyDescent="0.25">
      <c r="T34">
        <f>SUM(E43,I35)</f>
        <v>12000</v>
      </c>
    </row>
    <row r="35" spans="2:20" x14ac:dyDescent="0.25">
      <c r="I35" s="1">
        <v>19000</v>
      </c>
      <c r="J35">
        <f>T34</f>
        <v>12000</v>
      </c>
    </row>
    <row r="37" spans="2:20" x14ac:dyDescent="0.25">
      <c r="B37" s="4"/>
      <c r="I37" s="1">
        <v>0.5</v>
      </c>
    </row>
    <row r="38" spans="2:20" x14ac:dyDescent="0.25">
      <c r="C38">
        <f>IF(B39=F13,1,IF(B39=F43,2,IF(B39=F65,3)))</f>
        <v>1</v>
      </c>
      <c r="I38" t="s">
        <v>3</v>
      </c>
    </row>
    <row r="39" spans="2:20" x14ac:dyDescent="0.25">
      <c r="B39">
        <f>MAX(F13,F43,F65)</f>
        <v>9040</v>
      </c>
      <c r="T39">
        <f>SUM(E43,I40)</f>
        <v>5000</v>
      </c>
    </row>
    <row r="40" spans="2:20" x14ac:dyDescent="0.25">
      <c r="I40" s="1">
        <v>12000</v>
      </c>
      <c r="J40">
        <f>T39</f>
        <v>5000</v>
      </c>
    </row>
    <row r="41" spans="2:20" x14ac:dyDescent="0.25">
      <c r="E41" t="s">
        <v>1</v>
      </c>
    </row>
    <row r="42" spans="2:20" x14ac:dyDescent="0.25">
      <c r="Q42" s="1">
        <v>0.8</v>
      </c>
    </row>
    <row r="43" spans="2:20" x14ac:dyDescent="0.25">
      <c r="E43" s="1">
        <v>-7000</v>
      </c>
      <c r="F43">
        <f>IF(ABS(1-(I32+I37+I49))&lt;=0.00001,I32*J35+I37*J40+I49*J52,NA())</f>
        <v>6540</v>
      </c>
      <c r="Q43" t="s">
        <v>28</v>
      </c>
    </row>
    <row r="44" spans="2:20" x14ac:dyDescent="0.25">
      <c r="T44">
        <f>SUM(E43,I52,M47,Q45)</f>
        <v>3000</v>
      </c>
    </row>
    <row r="45" spans="2:20" x14ac:dyDescent="0.25">
      <c r="M45" t="s">
        <v>26</v>
      </c>
      <c r="Q45" s="1">
        <v>3000</v>
      </c>
      <c r="R45">
        <f>T44</f>
        <v>3000</v>
      </c>
    </row>
    <row r="47" spans="2:20" x14ac:dyDescent="0.25">
      <c r="M47" s="1">
        <v>0</v>
      </c>
      <c r="N47">
        <f>IF(ABS(1-(Q42+Q47))&lt;=0.00001,Q42*R45+Q47*R50,NA())</f>
        <v>2200</v>
      </c>
      <c r="Q47" s="1">
        <v>0.2</v>
      </c>
    </row>
    <row r="48" spans="2:20" x14ac:dyDescent="0.25">
      <c r="Q48" t="s">
        <v>29</v>
      </c>
    </row>
    <row r="49" spans="5:20" x14ac:dyDescent="0.25">
      <c r="I49" s="1">
        <v>0.2</v>
      </c>
      <c r="T49">
        <f>SUM(E43,I52,M47,Q50)</f>
        <v>-1000</v>
      </c>
    </row>
    <row r="50" spans="5:20" x14ac:dyDescent="0.25">
      <c r="I50" t="s">
        <v>4</v>
      </c>
      <c r="Q50" s="1">
        <v>-1000</v>
      </c>
      <c r="R50">
        <f>T49</f>
        <v>-1000</v>
      </c>
    </row>
    <row r="51" spans="5:20" x14ac:dyDescent="0.25">
      <c r="K51">
        <f>IF(J52=N47,1,IF(J52=N57,2))</f>
        <v>1</v>
      </c>
    </row>
    <row r="52" spans="5:20" x14ac:dyDescent="0.25">
      <c r="I52" s="1">
        <v>7000</v>
      </c>
      <c r="J52">
        <f>MAX(N47,N57)</f>
        <v>2200</v>
      </c>
      <c r="Q52" s="1">
        <v>0.9</v>
      </c>
    </row>
    <row r="53" spans="5:20" x14ac:dyDescent="0.25">
      <c r="Q53" t="s">
        <v>28</v>
      </c>
    </row>
    <row r="54" spans="5:20" x14ac:dyDescent="0.25">
      <c r="T54">
        <f>SUM(E43,I52,M57,Q55)</f>
        <v>2500</v>
      </c>
    </row>
    <row r="55" spans="5:20" x14ac:dyDescent="0.25">
      <c r="M55" t="s">
        <v>27</v>
      </c>
      <c r="Q55" s="1">
        <v>2500</v>
      </c>
      <c r="R55">
        <f>T54</f>
        <v>2500</v>
      </c>
    </row>
    <row r="57" spans="5:20" x14ac:dyDescent="0.25">
      <c r="M57" s="1">
        <v>0</v>
      </c>
      <c r="N57">
        <f>IF(ABS(1-(Q52+Q57))&lt;=0.00001,Q52*R55+Q57*R60,NA())</f>
        <v>2150</v>
      </c>
      <c r="Q57" s="1">
        <v>0.1</v>
      </c>
    </row>
    <row r="58" spans="5:20" x14ac:dyDescent="0.25">
      <c r="Q58" t="s">
        <v>29</v>
      </c>
    </row>
    <row r="59" spans="5:20" x14ac:dyDescent="0.25">
      <c r="T59">
        <f>SUM(E43,I52,M57,Q60)</f>
        <v>-1000</v>
      </c>
    </row>
    <row r="60" spans="5:20" x14ac:dyDescent="0.25">
      <c r="Q60" s="1">
        <v>-1000</v>
      </c>
      <c r="R60">
        <f>T59</f>
        <v>-1000</v>
      </c>
    </row>
    <row r="63" spans="5:20" x14ac:dyDescent="0.25">
      <c r="E63" t="s">
        <v>24</v>
      </c>
    </row>
    <row r="64" spans="5:20" x14ac:dyDescent="0.25">
      <c r="T64">
        <f>SUM(E65)</f>
        <v>0</v>
      </c>
    </row>
    <row r="65" spans="5:20" x14ac:dyDescent="0.25">
      <c r="E65" s="1">
        <v>0</v>
      </c>
      <c r="F65">
        <f>T64</f>
        <v>0</v>
      </c>
      <c r="T65" s="3"/>
    </row>
    <row r="1000" spans="189:204" x14ac:dyDescent="0.25">
      <c r="GH1000" t="s">
        <v>6</v>
      </c>
      <c r="GI1000" t="s">
        <v>7</v>
      </c>
      <c r="GJ1000" t="s">
        <v>8</v>
      </c>
      <c r="GK1000" t="s">
        <v>9</v>
      </c>
      <c r="GL1000" t="s">
        <v>10</v>
      </c>
      <c r="GM1000" t="s">
        <v>11</v>
      </c>
      <c r="GN1000" t="s">
        <v>12</v>
      </c>
      <c r="GO1000" t="s">
        <v>13</v>
      </c>
      <c r="GP1000" t="s">
        <v>14</v>
      </c>
      <c r="GQ1000" t="s">
        <v>15</v>
      </c>
      <c r="GR1000" t="s">
        <v>16</v>
      </c>
      <c r="GS1000" t="s">
        <v>17</v>
      </c>
      <c r="GT1000" t="s">
        <v>18</v>
      </c>
      <c r="GU1000" t="s">
        <v>19</v>
      </c>
      <c r="GV1000" t="s">
        <v>20</v>
      </c>
    </row>
    <row r="1001" spans="189:204" x14ac:dyDescent="0.25">
      <c r="GG1001">
        <v>0</v>
      </c>
      <c r="GH1001">
        <v>0</v>
      </c>
      <c r="GI1001" t="s">
        <v>21</v>
      </c>
      <c r="GJ1001">
        <v>0</v>
      </c>
      <c r="GK1001">
        <v>0</v>
      </c>
      <c r="GL1001">
        <v>0</v>
      </c>
      <c r="GM1001" t="s">
        <v>22</v>
      </c>
      <c r="GN1001">
        <v>3</v>
      </c>
      <c r="GO1001">
        <v>1</v>
      </c>
      <c r="GP1001">
        <v>2</v>
      </c>
      <c r="GQ1001">
        <v>21</v>
      </c>
      <c r="GR1001">
        <v>0</v>
      </c>
      <c r="GS1001">
        <v>0</v>
      </c>
      <c r="GT1001">
        <v>36</v>
      </c>
      <c r="GU1001">
        <v>1</v>
      </c>
      <c r="GV1001" t="b">
        <v>1</v>
      </c>
    </row>
    <row r="1002" spans="189:204" x14ac:dyDescent="0.25">
      <c r="GG1002">
        <v>0</v>
      </c>
      <c r="GH1002">
        <v>1</v>
      </c>
      <c r="GK1002">
        <v>0</v>
      </c>
      <c r="GL1002">
        <v>0</v>
      </c>
      <c r="GM1002" t="s">
        <v>25</v>
      </c>
      <c r="GN1002">
        <v>3</v>
      </c>
      <c r="GO1002">
        <v>4</v>
      </c>
      <c r="GP1002">
        <v>5</v>
      </c>
      <c r="GQ1002">
        <v>6</v>
      </c>
      <c r="GR1002">
        <v>0</v>
      </c>
      <c r="GS1002">
        <v>0</v>
      </c>
      <c r="GT1002">
        <v>10</v>
      </c>
      <c r="GU1002">
        <v>5</v>
      </c>
      <c r="GV1002" t="b">
        <v>1</v>
      </c>
    </row>
    <row r="1003" spans="189:204" x14ac:dyDescent="0.25">
      <c r="GG1003">
        <v>3</v>
      </c>
      <c r="GH1003">
        <v>2</v>
      </c>
      <c r="GK1003">
        <v>0</v>
      </c>
      <c r="GL1003">
        <v>0</v>
      </c>
      <c r="GM1003" t="s">
        <v>25</v>
      </c>
      <c r="GN1003">
        <v>3</v>
      </c>
      <c r="GO1003">
        <v>13</v>
      </c>
      <c r="GP1003">
        <v>14</v>
      </c>
      <c r="GQ1003">
        <v>15</v>
      </c>
      <c r="GR1003">
        <v>0</v>
      </c>
      <c r="GS1003">
        <v>0</v>
      </c>
      <c r="GT1003">
        <v>40</v>
      </c>
      <c r="GU1003">
        <v>5</v>
      </c>
      <c r="GV1003" t="b">
        <v>1</v>
      </c>
    </row>
    <row r="1004" spans="189:204" x14ac:dyDescent="0.25">
      <c r="GG1004">
        <v>0</v>
      </c>
      <c r="GH1004">
        <v>3</v>
      </c>
      <c r="GL1004">
        <v>17</v>
      </c>
      <c r="GM1004" t="s">
        <v>23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57</v>
      </c>
      <c r="GU1004">
        <v>17</v>
      </c>
      <c r="GV1004" t="b">
        <v>1</v>
      </c>
    </row>
    <row r="1005" spans="189:204" x14ac:dyDescent="0.25">
      <c r="GG1005">
        <v>0</v>
      </c>
      <c r="GH1005">
        <v>4</v>
      </c>
      <c r="GL1005">
        <v>1</v>
      </c>
      <c r="GM1005" t="s">
        <v>23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2</v>
      </c>
      <c r="GU1005">
        <v>9</v>
      </c>
      <c r="GV1005" t="b">
        <v>1</v>
      </c>
    </row>
    <row r="1006" spans="189:204" x14ac:dyDescent="0.25">
      <c r="GG1006">
        <v>0</v>
      </c>
      <c r="GH1006">
        <v>5</v>
      </c>
      <c r="GL1006">
        <v>1</v>
      </c>
      <c r="GM1006" t="s">
        <v>23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7</v>
      </c>
      <c r="GU1006">
        <v>9</v>
      </c>
      <c r="GV1006" t="b">
        <v>1</v>
      </c>
    </row>
    <row r="1007" spans="189:204" x14ac:dyDescent="0.25">
      <c r="GG1007">
        <v>0</v>
      </c>
      <c r="GH1007">
        <v>6</v>
      </c>
      <c r="GL1007">
        <v>1</v>
      </c>
      <c r="GM1007" t="s">
        <v>22</v>
      </c>
      <c r="GN1007">
        <v>2</v>
      </c>
      <c r="GO1007">
        <v>7</v>
      </c>
      <c r="GP1007">
        <v>8</v>
      </c>
      <c r="GQ1007">
        <v>0</v>
      </c>
      <c r="GR1007">
        <v>0</v>
      </c>
      <c r="GS1007">
        <v>0</v>
      </c>
      <c r="GT1007">
        <v>19</v>
      </c>
      <c r="GU1007">
        <v>9</v>
      </c>
      <c r="GV1007" t="b">
        <v>1</v>
      </c>
    </row>
    <row r="1008" spans="189:204" x14ac:dyDescent="0.25">
      <c r="GG1008">
        <v>0</v>
      </c>
      <c r="GH1008">
        <v>7</v>
      </c>
      <c r="GK1008">
        <v>0</v>
      </c>
      <c r="GL1008">
        <v>6</v>
      </c>
      <c r="GM1008" t="s">
        <v>25</v>
      </c>
      <c r="GN1008">
        <v>2</v>
      </c>
      <c r="GO1008">
        <v>9</v>
      </c>
      <c r="GP1008">
        <v>10</v>
      </c>
      <c r="GQ1008">
        <v>0</v>
      </c>
      <c r="GR1008">
        <v>0</v>
      </c>
      <c r="GS1008">
        <v>0</v>
      </c>
      <c r="GT1008">
        <v>14</v>
      </c>
      <c r="GU1008">
        <v>13</v>
      </c>
      <c r="GV1008" t="b">
        <v>1</v>
      </c>
    </row>
    <row r="1009" spans="189:204" x14ac:dyDescent="0.25">
      <c r="GG1009">
        <v>0</v>
      </c>
      <c r="GH1009">
        <v>8</v>
      </c>
      <c r="GK1009">
        <v>0</v>
      </c>
      <c r="GL1009">
        <v>6</v>
      </c>
      <c r="GM1009" t="s">
        <v>25</v>
      </c>
      <c r="GN1009">
        <v>2</v>
      </c>
      <c r="GO1009">
        <v>11</v>
      </c>
      <c r="GP1009">
        <v>12</v>
      </c>
      <c r="GQ1009">
        <v>0</v>
      </c>
      <c r="GR1009">
        <v>0</v>
      </c>
      <c r="GS1009">
        <v>0</v>
      </c>
      <c r="GT1009">
        <v>24</v>
      </c>
      <c r="GU1009">
        <v>13</v>
      </c>
      <c r="GV1009" t="b">
        <v>1</v>
      </c>
    </row>
    <row r="1010" spans="189:204" x14ac:dyDescent="0.25">
      <c r="GG1010">
        <v>0</v>
      </c>
      <c r="GH1010">
        <v>9</v>
      </c>
      <c r="GL1010">
        <v>7</v>
      </c>
      <c r="GM1010" t="s">
        <v>23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12</v>
      </c>
      <c r="GU1010">
        <v>17</v>
      </c>
      <c r="GV1010" t="b">
        <v>1</v>
      </c>
    </row>
    <row r="1011" spans="189:204" x14ac:dyDescent="0.25">
      <c r="GG1011">
        <v>0</v>
      </c>
      <c r="GH1011">
        <v>10</v>
      </c>
      <c r="GL1011">
        <v>7</v>
      </c>
      <c r="GM1011" t="s">
        <v>23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17</v>
      </c>
      <c r="GU1011">
        <v>17</v>
      </c>
      <c r="GV1011" t="b">
        <v>1</v>
      </c>
    </row>
    <row r="1012" spans="189:204" x14ac:dyDescent="0.25">
      <c r="GG1012">
        <v>0</v>
      </c>
      <c r="GH1012">
        <v>11</v>
      </c>
      <c r="GL1012">
        <v>8</v>
      </c>
      <c r="GM1012" t="s">
        <v>23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22</v>
      </c>
      <c r="GU1012">
        <v>17</v>
      </c>
      <c r="GV1012" t="b">
        <v>1</v>
      </c>
    </row>
    <row r="1013" spans="189:204" x14ac:dyDescent="0.25">
      <c r="GG1013">
        <v>0</v>
      </c>
      <c r="GH1013">
        <v>12</v>
      </c>
      <c r="GL1013">
        <v>8</v>
      </c>
      <c r="GM1013" t="s">
        <v>23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27</v>
      </c>
      <c r="GU1013">
        <v>17</v>
      </c>
      <c r="GV1013" t="b">
        <v>1</v>
      </c>
    </row>
    <row r="1014" spans="189:204" x14ac:dyDescent="0.25">
      <c r="GG1014">
        <v>22</v>
      </c>
      <c r="GH1014">
        <v>13</v>
      </c>
      <c r="GL1014">
        <v>2</v>
      </c>
      <c r="GM1014" t="s">
        <v>23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32</v>
      </c>
      <c r="GU1014">
        <v>9</v>
      </c>
      <c r="GV1014" t="b">
        <v>1</v>
      </c>
    </row>
    <row r="1015" spans="189:204" x14ac:dyDescent="0.25">
      <c r="GG1015">
        <v>23</v>
      </c>
      <c r="GH1015">
        <v>14</v>
      </c>
      <c r="GL1015">
        <v>2</v>
      </c>
      <c r="GM1015" t="s">
        <v>23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37</v>
      </c>
      <c r="GU1015">
        <v>9</v>
      </c>
      <c r="GV1015" t="b">
        <v>1</v>
      </c>
    </row>
    <row r="1016" spans="189:204" x14ac:dyDescent="0.25">
      <c r="GG1016">
        <v>24</v>
      </c>
      <c r="GH1016">
        <v>15</v>
      </c>
      <c r="GL1016">
        <v>2</v>
      </c>
      <c r="GM1016" t="s">
        <v>22</v>
      </c>
      <c r="GN1016">
        <v>2</v>
      </c>
      <c r="GO1016">
        <v>16</v>
      </c>
      <c r="GP1016">
        <v>17</v>
      </c>
      <c r="GQ1016">
        <v>0</v>
      </c>
      <c r="GR1016">
        <v>0</v>
      </c>
      <c r="GS1016">
        <v>0</v>
      </c>
      <c r="GT1016">
        <v>49</v>
      </c>
      <c r="GU1016">
        <v>9</v>
      </c>
      <c r="GV1016" t="b">
        <v>1</v>
      </c>
    </row>
    <row r="1017" spans="189:204" x14ac:dyDescent="0.25">
      <c r="GG1017">
        <v>25</v>
      </c>
      <c r="GH1017">
        <v>16</v>
      </c>
      <c r="GK1017">
        <v>0</v>
      </c>
      <c r="GL1017">
        <v>15</v>
      </c>
      <c r="GM1017" t="s">
        <v>25</v>
      </c>
      <c r="GN1017">
        <v>2</v>
      </c>
      <c r="GO1017">
        <v>18</v>
      </c>
      <c r="GP1017">
        <v>19</v>
      </c>
      <c r="GQ1017">
        <v>0</v>
      </c>
      <c r="GR1017">
        <v>0</v>
      </c>
      <c r="GS1017">
        <v>0</v>
      </c>
      <c r="GT1017">
        <v>44</v>
      </c>
      <c r="GU1017">
        <v>13</v>
      </c>
      <c r="GV1017" t="b">
        <v>1</v>
      </c>
    </row>
    <row r="1018" spans="189:204" x14ac:dyDescent="0.25">
      <c r="GG1018">
        <v>26</v>
      </c>
      <c r="GH1018">
        <v>17</v>
      </c>
      <c r="GK1018">
        <v>0</v>
      </c>
      <c r="GL1018">
        <v>15</v>
      </c>
      <c r="GM1018" t="s">
        <v>25</v>
      </c>
      <c r="GN1018">
        <v>2</v>
      </c>
      <c r="GO1018">
        <v>20</v>
      </c>
      <c r="GP1018">
        <v>3</v>
      </c>
      <c r="GQ1018">
        <v>0</v>
      </c>
      <c r="GR1018">
        <v>0</v>
      </c>
      <c r="GS1018">
        <v>0</v>
      </c>
      <c r="GT1018">
        <v>54</v>
      </c>
      <c r="GU1018">
        <v>13</v>
      </c>
      <c r="GV1018" t="b">
        <v>1</v>
      </c>
    </row>
    <row r="1019" spans="189:204" x14ac:dyDescent="0.25">
      <c r="GG1019">
        <v>27</v>
      </c>
      <c r="GH1019">
        <v>18</v>
      </c>
      <c r="GL1019">
        <v>16</v>
      </c>
      <c r="GM1019" t="s">
        <v>23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42</v>
      </c>
      <c r="GU1019">
        <v>17</v>
      </c>
      <c r="GV1019" t="b">
        <v>1</v>
      </c>
    </row>
    <row r="1020" spans="189:204" x14ac:dyDescent="0.25">
      <c r="GG1020">
        <v>28</v>
      </c>
      <c r="GH1020">
        <v>19</v>
      </c>
      <c r="GL1020">
        <v>16</v>
      </c>
      <c r="GM1020" t="s">
        <v>23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47</v>
      </c>
      <c r="GU1020">
        <v>17</v>
      </c>
      <c r="GV1020" t="b">
        <v>1</v>
      </c>
    </row>
    <row r="1021" spans="189:204" x14ac:dyDescent="0.25">
      <c r="GG1021">
        <v>29</v>
      </c>
      <c r="GH1021">
        <v>20</v>
      </c>
      <c r="GL1021">
        <v>17</v>
      </c>
      <c r="GM1021" t="s">
        <v>23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52</v>
      </c>
      <c r="GU1021">
        <v>17</v>
      </c>
      <c r="GV1021" t="b">
        <v>1</v>
      </c>
    </row>
    <row r="1022" spans="189:204" x14ac:dyDescent="0.25">
      <c r="GH1022">
        <v>21</v>
      </c>
      <c r="GK1022">
        <v>0</v>
      </c>
      <c r="GL1022">
        <v>0</v>
      </c>
      <c r="GM1022" t="s">
        <v>23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62</v>
      </c>
      <c r="GU1022">
        <v>5</v>
      </c>
      <c r="GV1022" t="b">
        <v>1</v>
      </c>
    </row>
  </sheetData>
  <sheetProtection scenarios="1"/>
  <pageMargins left="0.7" right="0.7" top="0.75" bottom="0.75" header="0.3" footer="0.3"/>
  <pageSetup orientation="portrait" r:id="rId1"/>
  <headerFooter>
    <oddHeader>&amp;L&amp;EFor Evaluation Only</oddHeader>
    <oddFooter>&amp;L&amp;ETreePlan Trial, For Evaluation Only&amp;Z&amp;Ewww.TreePlan.com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6</vt:i4>
      </vt:variant>
    </vt:vector>
  </HeadingPairs>
  <TitlesOfParts>
    <vt:vector size="8" baseType="lpstr">
      <vt:lpstr>Hoja1</vt:lpstr>
      <vt:lpstr>Hoja2</vt:lpstr>
      <vt:lpstr>Hoja1!TreeData</vt:lpstr>
      <vt:lpstr>Hoja2!TreeData</vt:lpstr>
      <vt:lpstr>Hoja1!TreeDiagBase</vt:lpstr>
      <vt:lpstr>Hoja2!TreeDiagBase</vt:lpstr>
      <vt:lpstr>Hoja1!TreeDiagram</vt:lpstr>
      <vt:lpstr>Hoja2!TreeDiagram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Naranjo Silva</dc:creator>
  <cp:lastModifiedBy>Jose Naranjo Silva</cp:lastModifiedBy>
  <dcterms:created xsi:type="dcterms:W3CDTF">2016-08-22T22:37:56Z</dcterms:created>
  <dcterms:modified xsi:type="dcterms:W3CDTF">2016-08-22T23:23:49Z</dcterms:modified>
</cp:coreProperties>
</file>