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ctrlProps/ctrlProp5.xml" ContentType="application/vnd.ms-excel.controlproperties+xml"/>
  <Override PartName="/xl/ctrlProps/ctrlProp6.xml" ContentType="application/vnd.ms-excel.controlproperties+xml"/>
  <Override PartName="/xl/sharedStrings.xml" ContentType="application/vnd.openxmlformats-officedocument.spreadsheetml.sharedString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5030" windowHeight="11055" firstSheet="1" activeTab="1"/>
  </bookViews>
  <sheets>
    <sheet name="Revision (Phiên Bản) (Page 1)" sheetId="11" r:id="rId1"/>
    <sheet name="Specification (Thông Số) Page2 " sheetId="5" r:id="rId2"/>
    <sheet name="Bag Drawing (Bản Vẽ Tổng Thể)" sheetId="4" r:id="rId3"/>
    <sheet name="Baffle-Liner (Vách Ngăn, Lót)" sheetId="13" r:id="rId4"/>
    <sheet name="Printing Artword (Bản In)" sheetId="12" r:id="rId5"/>
    <sheet name="Safty Label (Nhãn SP)" sheetId="15" r:id="rId6"/>
    <sheet name="Fold-Pack (Gấp-Đóng Gói)" sheetId="14" r:id="rId7"/>
    <sheet name="Sheet1" sheetId="16" r:id="rId8"/>
  </sheets>
  <calcPr calcId="124519"/>
</workbook>
</file>

<file path=xl/calcChain.xml><?xml version="1.0" encoding="utf-8"?>
<calcChain xmlns="http://schemas.openxmlformats.org/spreadsheetml/2006/main">
  <c r="E33" i="5"/>
  <c r="M30" l="1"/>
  <c r="O30" l="1"/>
  <c r="N30"/>
  <c r="M21"/>
  <c r="M22"/>
  <c r="M23"/>
  <c r="M24"/>
  <c r="M25"/>
  <c r="M26"/>
  <c r="M27"/>
  <c r="M28"/>
  <c r="M29"/>
  <c r="M31"/>
  <c r="M32"/>
  <c r="M33"/>
  <c r="M34"/>
  <c r="M35"/>
  <c r="M36"/>
  <c r="M37"/>
  <c r="M38"/>
  <c r="M20"/>
  <c r="N38" l="1"/>
  <c r="O38"/>
  <c r="N29"/>
  <c r="O29"/>
  <c r="N36"/>
  <c r="O36"/>
  <c r="O23"/>
  <c r="N23"/>
  <c r="N35"/>
  <c r="O35"/>
  <c r="O31"/>
  <c r="N31"/>
  <c r="N26"/>
  <c r="O26"/>
  <c r="O22"/>
  <c r="N22"/>
  <c r="N25"/>
  <c r="O25"/>
  <c r="N21"/>
  <c r="O21"/>
  <c r="N37"/>
  <c r="O37"/>
  <c r="N28"/>
  <c r="O28"/>
  <c r="N24"/>
  <c r="O24" s="1"/>
  <c r="O27"/>
  <c r="N27"/>
  <c r="N20"/>
  <c r="O20"/>
  <c r="O32"/>
  <c r="N32"/>
  <c r="O34"/>
  <c r="N34"/>
  <c r="O33"/>
  <c r="N33"/>
  <c r="I3" i="14"/>
  <c r="I4"/>
  <c r="I2"/>
  <c r="I1"/>
  <c r="I3" i="15"/>
  <c r="I4"/>
  <c r="I2"/>
  <c r="I1"/>
  <c r="I3" i="12"/>
  <c r="I4"/>
  <c r="I2"/>
  <c r="I1"/>
  <c r="I3" i="13"/>
  <c r="I4"/>
  <c r="I2"/>
  <c r="I1"/>
  <c r="I3" i="4"/>
  <c r="I4"/>
  <c r="I2"/>
  <c r="I1"/>
  <c r="N2" i="5"/>
  <c r="N3"/>
  <c r="N4"/>
  <c r="N5"/>
  <c r="N1"/>
  <c r="N39" l="1"/>
  <c r="O39"/>
</calcChain>
</file>

<file path=xl/sharedStrings.xml><?xml version="1.0" encoding="utf-8"?>
<sst xmlns="http://schemas.openxmlformats.org/spreadsheetml/2006/main" count="283" uniqueCount="180">
  <si>
    <t>Descriptions</t>
  </si>
  <si>
    <t>A</t>
  </si>
  <si>
    <t>B</t>
  </si>
  <si>
    <t>C</t>
  </si>
  <si>
    <t>D</t>
  </si>
  <si>
    <t>F</t>
  </si>
  <si>
    <t xml:space="preserve">Revision </t>
  </si>
  <si>
    <t>Detail</t>
  </si>
  <si>
    <t>Date</t>
  </si>
  <si>
    <t>Phiên Bản</t>
  </si>
  <si>
    <t>Chi tiết sửa đỏi</t>
  </si>
  <si>
    <t>Trang được sửa đổi</t>
  </si>
  <si>
    <t>Ngày</t>
  </si>
  <si>
    <t>Requested By</t>
  </si>
  <si>
    <t>Người Yêu Cầu</t>
  </si>
  <si>
    <t xml:space="preserve">SDS No. (Số Bản Thông Số SP): </t>
  </si>
  <si>
    <t>Product Code (Mã Sản Phẩm):</t>
  </si>
  <si>
    <t>Cust Code (Mã Khách Hàng):</t>
  </si>
  <si>
    <t>Designed By</t>
  </si>
  <si>
    <t>Người Thiết Kế</t>
  </si>
  <si>
    <t>G</t>
  </si>
  <si>
    <t>H</t>
  </si>
  <si>
    <t>BAG DRAWING (HÌNH VẼ BAO)</t>
  </si>
  <si>
    <t>Date (Ngày)</t>
  </si>
  <si>
    <t>Page (Số Trang):</t>
  </si>
  <si>
    <t>QA</t>
  </si>
  <si>
    <t>Prepared By</t>
  </si>
  <si>
    <t>Approved By</t>
  </si>
  <si>
    <t>Sales Personel</t>
  </si>
  <si>
    <t>(Người Soạn Thảo)</t>
  </si>
  <si>
    <t>(Đại Diện Bán Hàng)</t>
  </si>
  <si>
    <t>(Quản Lý Chất Lượng)</t>
  </si>
  <si>
    <t>(Ký Duyệt)</t>
  </si>
  <si>
    <t>Customer's Approval</t>
  </si>
  <si>
    <t>Khách hàng</t>
  </si>
  <si>
    <t>(QL Chất Lượng)</t>
  </si>
  <si>
    <t>Part No.</t>
  </si>
  <si>
    <t xml:space="preserve">Số TT </t>
  </si>
  <si>
    <t>Diễn Giải</t>
  </si>
  <si>
    <t>Tổng Trọng Lượng</t>
  </si>
  <si>
    <t xml:space="preserve">Materials </t>
  </si>
  <si>
    <t>Chất Liệu</t>
  </si>
  <si>
    <t>Thickness</t>
  </si>
  <si>
    <t>Độ Dầy</t>
  </si>
  <si>
    <t>Mesh</t>
  </si>
  <si>
    <t>Mật Độ</t>
  </si>
  <si>
    <t>Width</t>
  </si>
  <si>
    <t>Length</t>
  </si>
  <si>
    <t>Rộng</t>
  </si>
  <si>
    <t>Dài</t>
  </si>
  <si>
    <t>Cutting Size (Kích thước cắt) (m)</t>
  </si>
  <si>
    <t>Coating (Tráng)</t>
  </si>
  <si>
    <t>Màu</t>
  </si>
  <si>
    <t>FOLDING AND PACKING INSTRUCTION (Hướng dẫn gấp bao và đóng gói)</t>
  </si>
  <si>
    <t>U-Panel/ Chữ U:</t>
  </si>
  <si>
    <t>4-Panel/4 mảnh:</t>
  </si>
  <si>
    <t>Bag Type (Kiểu Bao):</t>
  </si>
  <si>
    <t>Standard (Tiêu Chuẩn):</t>
  </si>
  <si>
    <t>Body Size (Kích Thước Thân):</t>
  </si>
  <si>
    <t>Hazardous (Hàng nguy hiểm)</t>
  </si>
  <si>
    <t>Tolerance (Sai Số):</t>
  </si>
  <si>
    <t xml:space="preserve">Color  </t>
  </si>
  <si>
    <t>Weight/Cân Nặng:</t>
  </si>
  <si>
    <t>Production Manager</t>
  </si>
  <si>
    <t>Giám Đốc SX</t>
  </si>
  <si>
    <t>Revised Page</t>
  </si>
  <si>
    <t>Page 1</t>
  </si>
  <si>
    <t>Page No. (Số Trang)</t>
  </si>
  <si>
    <t>Tittle (Tiêu Đề)</t>
  </si>
  <si>
    <t>Page 2</t>
  </si>
  <si>
    <t>Page 3</t>
  </si>
  <si>
    <t>Page 4</t>
  </si>
  <si>
    <t>Page 5</t>
  </si>
  <si>
    <t>Page 6</t>
  </si>
  <si>
    <t>TITLE (TIÊU ĐỀ): BAG DRAWING (BẢN VẼ BAO FIBC)</t>
  </si>
  <si>
    <t>TITLE: REVISION HISTORY (LỊCH SỬ PHIÊN BẢN)</t>
  </si>
  <si>
    <t>I</t>
  </si>
  <si>
    <t>Piece Size</t>
  </si>
  <si>
    <t>Kích Thước</t>
  </si>
  <si>
    <t>Trọng lượng Trước Khoét (gram)</t>
  </si>
  <si>
    <t>Trọng lượng sau khoét
(gram)</t>
  </si>
  <si>
    <t>Sift Proof (Chống xì):</t>
  </si>
  <si>
    <t>Folding and Sewing Instructions (Gấp và May)</t>
  </si>
  <si>
    <t>BAFFLE (Vách Ngăn)</t>
  </si>
  <si>
    <t>Page 7</t>
  </si>
  <si>
    <t>TITLE (TIÊU ĐỀ): BAFLE AND LINER (VÁCH NGĂN VÀ LỚP LÓT TRONG)</t>
  </si>
  <si>
    <t>TITLE (TIÊU ĐỀ): PRINTING ARTWORK  (THIẾT KẾ BẢN IN)</t>
  </si>
  <si>
    <t>TITLE (TIÊU ĐỀ): FOLDING AND PACKING (QUI CÁCH GẤP BAO VÀ ĐÓNG GÓI)</t>
  </si>
  <si>
    <t>Front (Mặt Trước)</t>
  </si>
  <si>
    <t>TITLE (TIÊU ĐỀ): SAFTY LABEL (Nhãn sản phẩm)</t>
  </si>
  <si>
    <t>BackSide (Mặt Sau)</t>
  </si>
  <si>
    <t>Page (Trang)</t>
  </si>
  <si>
    <t>E</t>
  </si>
  <si>
    <t>UV%:</t>
  </si>
  <si>
    <t>Sales Manager</t>
  </si>
  <si>
    <t>(Giám Đốc Kinh Doanh)</t>
  </si>
  <si>
    <t xml:space="preserve">LINER (Túi Lồng/Lớp lót): No </t>
  </si>
  <si>
    <t>2:</t>
  </si>
  <si>
    <t>3:</t>
  </si>
  <si>
    <t>4:</t>
  </si>
  <si>
    <t>1:</t>
  </si>
  <si>
    <t>Pcs/Bundle:</t>
  </si>
  <si>
    <t>Pcs/Bale:</t>
  </si>
  <si>
    <t>Pcs/Pallet:</t>
  </si>
  <si>
    <t>Pallet/20":</t>
  </si>
  <si>
    <t>Pallet/40":</t>
  </si>
  <si>
    <t>Pallet Size:</t>
  </si>
  <si>
    <t>Remarks (Ghi chú):</t>
  </si>
  <si>
    <t>Màu In:</t>
  </si>
  <si>
    <t>Inner (T)</t>
  </si>
  <si>
    <t>Outer/(N)</t>
  </si>
  <si>
    <t>Quantity</t>
  </si>
  <si>
    <t>S.Lượng</t>
  </si>
  <si>
    <t>Diện Tích</t>
  </si>
  <si>
    <t>Total Area</t>
  </si>
  <si>
    <t>Specifications (Thông Số)</t>
  </si>
  <si>
    <t>Food Grade (Thực Phẩm):</t>
  </si>
  <si>
    <t xml:space="preserve">Baffel/Vách Ngăn:       </t>
  </si>
  <si>
    <t xml:space="preserve"># Side (Số mặt in):              </t>
  </si>
  <si>
    <t xml:space="preserve">Tubular/Thân Tròn:  </t>
  </si>
  <si>
    <t xml:space="preserve">Outer/Ngoài:                 </t>
  </si>
  <si>
    <t xml:space="preserve">SF (Hệ Số An Toàn):     </t>
  </si>
  <si>
    <t xml:space="preserve"># Color (Số màu):      </t>
  </si>
  <si>
    <t>Fabric/Loại Manh:</t>
  </si>
  <si>
    <t xml:space="preserve">Front (Mặt Trước): </t>
  </si>
  <si>
    <t>Fab. Reinforced (Gia Cường):</t>
  </si>
  <si>
    <t>Others/Yêu cầu khác</t>
  </si>
  <si>
    <t xml:space="preserve">Liner (Lớp Trong):           </t>
  </si>
  <si>
    <r>
      <rPr>
        <sz val="10"/>
        <color theme="1"/>
        <rFont val="Calibri"/>
        <family val="2"/>
      </rPr>
      <t>±</t>
    </r>
    <r>
      <rPr>
        <sz val="10"/>
        <color theme="1"/>
        <rFont val="Times New Roman"/>
        <family val="1"/>
      </rPr>
      <t>5%</t>
    </r>
  </si>
  <si>
    <t>22/11/2016</t>
  </si>
  <si>
    <t>00</t>
  </si>
  <si>
    <t>Thiết kế theo yêu cầu</t>
  </si>
  <si>
    <t>Quân Lê</t>
  </si>
  <si>
    <t>1.86kg</t>
  </si>
  <si>
    <t>SWL (Tải Trọng:1000kg</t>
  </si>
  <si>
    <t>Printing (In):Có</t>
  </si>
  <si>
    <t>8x8</t>
  </si>
  <si>
    <t>Dây buộc phễu nạp</t>
  </si>
  <si>
    <t>Đai nâng</t>
  </si>
  <si>
    <t>Đai ngang</t>
  </si>
  <si>
    <t>Manh miệng</t>
  </si>
  <si>
    <t>Thân tròn</t>
  </si>
  <si>
    <t>Manh đáy</t>
  </si>
  <si>
    <t>Dây buộc ống xả</t>
  </si>
  <si>
    <t>Giấy kẹo</t>
  </si>
  <si>
    <t>Nắp đậy xả</t>
  </si>
  <si>
    <t>Dây chạc</t>
  </si>
  <si>
    <t>Ống PVC</t>
  </si>
  <si>
    <t>Gia cường</t>
  </si>
  <si>
    <t>Chỉ may</t>
  </si>
  <si>
    <t>PP</t>
  </si>
  <si>
    <r>
      <rPr>
        <sz val="8"/>
        <rFont val="Calibri"/>
        <family val="2"/>
      </rPr>
      <t>Ø</t>
    </r>
    <r>
      <rPr>
        <sz val="8"/>
        <rFont val="Cambria"/>
        <family val="1"/>
      </rPr>
      <t>5x1860</t>
    </r>
  </si>
  <si>
    <t>White(trắng)</t>
  </si>
  <si>
    <t>20*1200</t>
  </si>
  <si>
    <t>70*1200</t>
  </si>
  <si>
    <t>20*1000</t>
  </si>
  <si>
    <t>100x100</t>
  </si>
  <si>
    <t>Green(xanh)</t>
  </si>
  <si>
    <t>1000D/2P</t>
  </si>
  <si>
    <t>5:1</t>
  </si>
  <si>
    <t>KJ-C004</t>
  </si>
  <si>
    <t>1007</t>
  </si>
  <si>
    <t>LT1000kg</t>
  </si>
  <si>
    <t>LAMTHACH</t>
  </si>
  <si>
    <t>Thế Vũ</t>
  </si>
  <si>
    <t>70*1920</t>
  </si>
  <si>
    <t>PE</t>
  </si>
  <si>
    <r>
      <rPr>
        <sz val="8"/>
        <rFont val="Calibri"/>
        <family val="2"/>
      </rPr>
      <t>Ø40</t>
    </r>
    <r>
      <rPr>
        <sz val="8"/>
        <rFont val="Cambria"/>
        <family val="1"/>
      </rPr>
      <t>0</t>
    </r>
  </si>
  <si>
    <t>12*30</t>
  </si>
  <si>
    <t xml:space="preserve">Ghi chú:
1. Bao đựng 1 tấn xi măng
</t>
  </si>
  <si>
    <t>Beige(Vàng)</t>
  </si>
  <si>
    <t>600x1520</t>
  </si>
  <si>
    <t>450x1360</t>
  </si>
  <si>
    <t>PP mono</t>
  </si>
  <si>
    <t>Inner/Trong:                          90x90x110cm</t>
  </si>
  <si>
    <t>1000x1000</t>
  </si>
  <si>
    <t>1800x1200</t>
  </si>
  <si>
    <r>
      <t xml:space="preserve">Phễu nạp </t>
    </r>
    <r>
      <rPr>
        <sz val="8"/>
        <rFont val="Calibri"/>
        <family val="2"/>
      </rPr>
      <t>Ø</t>
    </r>
    <r>
      <rPr>
        <sz val="8"/>
        <rFont val="Cambria"/>
        <family val="1"/>
      </rPr>
      <t>45"x56"</t>
    </r>
  </si>
  <si>
    <r>
      <t xml:space="preserve">Ống xả </t>
    </r>
    <r>
      <rPr>
        <sz val="8"/>
        <color theme="1"/>
        <rFont val="Calibri"/>
        <family val="2"/>
      </rPr>
      <t>Ø</t>
    </r>
    <r>
      <rPr>
        <sz val="8"/>
        <color theme="1"/>
        <rFont val="Cambria"/>
        <family val="1"/>
      </rPr>
      <t>40"x41"</t>
    </r>
  </si>
  <si>
    <t>TITLE (TIÊU ĐỀ): SPECIFICATIONS (THÔNG SỐ KỸ THUẬT)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</si>
</sst>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3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name val="Cambria"/>
      <family val="1"/>
      <scheme val="major"/>
    </font>
    <font>
      <b/>
      <sz val="10"/>
      <name val="Times New Roman"/>
      <family val="1"/>
    </font>
    <font>
      <sz val="11"/>
      <name val="돋움"/>
      <family val="3"/>
      <charset val="129"/>
    </font>
    <font>
      <sz val="9"/>
      <name val="Cambria"/>
      <family val="1"/>
      <scheme val="major"/>
    </font>
    <font>
      <sz val="8"/>
      <name val="Cambria"/>
      <family val="1"/>
      <scheme val="major"/>
    </font>
    <font>
      <sz val="9"/>
      <color theme="1"/>
      <name val="Times New Roman"/>
      <family val="1"/>
    </font>
    <font>
      <sz val="15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8"/>
      <name val="Times New Roman"/>
      <family val="1"/>
    </font>
    <font>
      <b/>
      <sz val="9"/>
      <name val="Times New Roman"/>
      <family val="1"/>
    </font>
    <font>
      <sz val="8"/>
      <color theme="1"/>
      <name val="Cambria"/>
      <family val="1"/>
      <scheme val="major"/>
    </font>
    <font>
      <b/>
      <sz val="8"/>
      <name val="Cambria"/>
      <family val="1"/>
      <scheme val="major"/>
    </font>
    <font>
      <sz val="10"/>
      <color theme="1"/>
      <name val="Calibri"/>
      <family val="2"/>
    </font>
    <font>
      <sz val="8"/>
      <name val="Calibri"/>
      <family val="2"/>
    </font>
    <font>
      <sz val="8"/>
      <name val="Cambria"/>
      <family val="1"/>
    </font>
    <font>
      <sz val="8"/>
      <color theme="1"/>
      <name val="Calibri"/>
      <family val="2"/>
    </font>
    <font>
      <sz val="8"/>
      <color theme="1"/>
      <name val="Cambria"/>
      <family val="1"/>
    </font>
    <font>
      <sz val="8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/>
      <top style="thin">
        <color auto="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/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0" borderId="0"/>
    <xf numFmtId="44" fontId="10" fillId="0" borderId="0" applyFont="0" applyFill="0" applyBorder="0" applyAlignment="0" applyProtection="0"/>
  </cellStyleXfs>
  <cellXfs count="283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0" borderId="0" xfId="0" applyFont="1" applyFill="1" applyBorder="1" applyAlignment="1">
      <alignment vertical="center" wrapText="1"/>
    </xf>
    <xf numFmtId="0" fontId="1" fillId="0" borderId="0" xfId="0" applyFont="1" applyAlignment="1"/>
    <xf numFmtId="0" fontId="9" fillId="0" borderId="9" xfId="0" applyFont="1" applyBorder="1" applyAlignment="1"/>
    <xf numFmtId="0" fontId="1" fillId="0" borderId="0" xfId="0" applyFont="1" applyBorder="1" applyAlignment="1">
      <alignment horizontal="center"/>
    </xf>
    <xf numFmtId="0" fontId="1" fillId="0" borderId="19" xfId="0" applyFont="1" applyBorder="1" applyAlignment="1">
      <alignment horizontal="left"/>
    </xf>
    <xf numFmtId="0" fontId="9" fillId="0" borderId="6" xfId="0" applyFont="1" applyBorder="1" applyAlignment="1"/>
    <xf numFmtId="0" fontId="6" fillId="0" borderId="2" xfId="0" applyFont="1" applyBorder="1"/>
    <xf numFmtId="0" fontId="2" fillId="0" borderId="2" xfId="0" applyFont="1" applyBorder="1" applyAlignment="1"/>
    <xf numFmtId="0" fontId="3" fillId="0" borderId="2" xfId="0" applyFont="1" applyBorder="1" applyAlignment="1">
      <alignment vertical="center"/>
    </xf>
    <xf numFmtId="0" fontId="1" fillId="0" borderId="2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2" xfId="0" applyFont="1" applyBorder="1" applyAlignment="1">
      <alignment horizontal="center"/>
    </xf>
    <xf numFmtId="0" fontId="1" fillId="0" borderId="11" xfId="0" quotePrefix="1" applyFont="1" applyBorder="1"/>
    <xf numFmtId="0" fontId="8" fillId="0" borderId="0" xfId="0" applyFont="1" applyAlignment="1">
      <alignment vertical="center"/>
    </xf>
    <xf numFmtId="0" fontId="1" fillId="0" borderId="19" xfId="0" applyFont="1" applyBorder="1" applyAlignment="1"/>
    <xf numFmtId="0" fontId="8" fillId="0" borderId="0" xfId="0" applyFont="1" applyBorder="1" applyAlignment="1">
      <alignment vertical="center"/>
    </xf>
    <xf numFmtId="44" fontId="1" fillId="0" borderId="0" xfId="2" applyFont="1" applyBorder="1" applyAlignment="1">
      <alignment vertical="center" wrapText="1"/>
    </xf>
    <xf numFmtId="0" fontId="1" fillId="0" borderId="19" xfId="0" applyFont="1" applyBorder="1"/>
    <xf numFmtId="0" fontId="1" fillId="0" borderId="0" xfId="0" quotePrefix="1" applyFont="1"/>
    <xf numFmtId="0" fontId="1" fillId="0" borderId="7" xfId="0" applyFont="1" applyBorder="1" applyAlignment="1"/>
    <xf numFmtId="0" fontId="2" fillId="0" borderId="19" xfId="0" applyFont="1" applyBorder="1" applyAlignment="1">
      <alignment horizontal="center" vertical="center"/>
    </xf>
    <xf numFmtId="0" fontId="6" fillId="0" borderId="19" xfId="0" applyFont="1" applyBorder="1" applyAlignment="1">
      <alignment horizontal="left" vertical="center"/>
    </xf>
    <xf numFmtId="0" fontId="6" fillId="0" borderId="19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/>
    </xf>
    <xf numFmtId="0" fontId="1" fillId="0" borderId="0" xfId="0" quotePrefix="1" applyFont="1" applyBorder="1" applyAlignment="1">
      <alignment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vertical="center"/>
    </xf>
    <xf numFmtId="0" fontId="5" fillId="0" borderId="2" xfId="0" applyFont="1" applyBorder="1"/>
    <xf numFmtId="0" fontId="7" fillId="0" borderId="0" xfId="0" applyFont="1"/>
    <xf numFmtId="0" fontId="14" fillId="2" borderId="8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0" fontId="12" fillId="0" borderId="0" xfId="0" applyFont="1" applyAlignment="1"/>
    <xf numFmtId="0" fontId="8" fillId="0" borderId="17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1" fillId="0" borderId="37" xfId="0" applyFont="1" applyBorder="1" applyAlignment="1">
      <alignment horizontal="left"/>
    </xf>
    <xf numFmtId="0" fontId="1" fillId="0" borderId="38" xfId="0" applyFont="1" applyBorder="1" applyAlignment="1">
      <alignment horizontal="left"/>
    </xf>
    <xf numFmtId="0" fontId="1" fillId="0" borderId="19" xfId="0" quotePrefix="1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1" fillId="0" borderId="0" xfId="0" applyFont="1" applyBorder="1" applyAlignment="1">
      <alignment horizontal="left"/>
    </xf>
    <xf numFmtId="0" fontId="1" fillId="4" borderId="39" xfId="0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1" fillId="0" borderId="12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vertical="top" wrapText="1"/>
    </xf>
    <xf numFmtId="0" fontId="1" fillId="0" borderId="43" xfId="0" applyFont="1" applyBorder="1" applyAlignment="1">
      <alignment vertical="top" wrapText="1"/>
    </xf>
    <xf numFmtId="0" fontId="1" fillId="0" borderId="44" xfId="0" applyFont="1" applyBorder="1" applyAlignment="1">
      <alignment vertical="top" wrapText="1"/>
    </xf>
    <xf numFmtId="20" fontId="1" fillId="0" borderId="0" xfId="0" quotePrefix="1" applyNumberFormat="1" applyFont="1" applyBorder="1" applyAlignment="1">
      <alignment vertical="top" wrapText="1"/>
    </xf>
    <xf numFmtId="0" fontId="1" fillId="0" borderId="44" xfId="0" quotePrefix="1" applyFont="1" applyBorder="1" applyAlignment="1">
      <alignment vertical="top" wrapText="1"/>
    </xf>
    <xf numFmtId="0" fontId="7" fillId="0" borderId="45" xfId="0" applyFont="1" applyBorder="1" applyAlignment="1">
      <alignment horizontal="left"/>
    </xf>
    <xf numFmtId="0" fontId="1" fillId="0" borderId="46" xfId="0" applyFont="1" applyBorder="1"/>
    <xf numFmtId="0" fontId="1" fillId="0" borderId="47" xfId="0" applyFont="1" applyBorder="1"/>
    <xf numFmtId="0" fontId="7" fillId="0" borderId="43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44" xfId="0" applyFont="1" applyBorder="1" applyAlignment="1">
      <alignment horizontal="right"/>
    </xf>
    <xf numFmtId="0" fontId="7" fillId="0" borderId="48" xfId="0" applyFont="1" applyBorder="1" applyAlignment="1">
      <alignment horizontal="left"/>
    </xf>
    <xf numFmtId="0" fontId="1" fillId="0" borderId="49" xfId="0" applyFont="1" applyBorder="1" applyAlignment="1">
      <alignment horizontal="right"/>
    </xf>
    <xf numFmtId="0" fontId="1" fillId="0" borderId="50" xfId="0" applyFont="1" applyBorder="1" applyAlignment="1">
      <alignment horizontal="right"/>
    </xf>
    <xf numFmtId="0" fontId="7" fillId="0" borderId="44" xfId="0" applyFont="1" applyBorder="1" applyAlignment="1">
      <alignment horizontal="center"/>
    </xf>
    <xf numFmtId="0" fontId="7" fillId="0" borderId="0" xfId="0" applyFont="1" applyBorder="1" applyAlignment="1"/>
    <xf numFmtId="0" fontId="7" fillId="0" borderId="44" xfId="0" applyFont="1" applyBorder="1" applyAlignment="1"/>
    <xf numFmtId="0" fontId="7" fillId="0" borderId="0" xfId="0" applyFont="1" applyBorder="1" applyAlignment="1">
      <alignment horizontal="left"/>
    </xf>
    <xf numFmtId="0" fontId="1" fillId="0" borderId="49" xfId="0" applyFont="1" applyBorder="1" applyAlignment="1">
      <alignment horizontal="left"/>
    </xf>
    <xf numFmtId="20" fontId="1" fillId="0" borderId="0" xfId="0" applyNumberFormat="1" applyFont="1" applyBorder="1" applyAlignment="1">
      <alignment horizontal="left"/>
    </xf>
    <xf numFmtId="0" fontId="13" fillId="2" borderId="8" xfId="0" applyFont="1" applyFill="1" applyBorder="1" applyAlignment="1">
      <alignment horizontal="center" vertical="center"/>
    </xf>
    <xf numFmtId="0" fontId="9" fillId="0" borderId="51" xfId="0" applyFont="1" applyBorder="1" applyAlignment="1"/>
    <xf numFmtId="0" fontId="1" fillId="0" borderId="51" xfId="0" applyFont="1" applyBorder="1" applyAlignment="1"/>
    <xf numFmtId="0" fontId="1" fillId="0" borderId="51" xfId="0" applyFont="1" applyBorder="1" applyAlignment="1">
      <alignment horizontal="left"/>
    </xf>
    <xf numFmtId="0" fontId="1" fillId="0" borderId="51" xfId="0" applyFont="1" applyBorder="1" applyAlignment="1">
      <alignment horizontal="left" vertical="center"/>
    </xf>
    <xf numFmtId="0" fontId="9" fillId="0" borderId="52" xfId="0" applyFont="1" applyBorder="1" applyAlignment="1"/>
    <xf numFmtId="0" fontId="1" fillId="0" borderId="52" xfId="0" applyFont="1" applyBorder="1" applyAlignment="1"/>
    <xf numFmtId="0" fontId="1" fillId="0" borderId="52" xfId="0" applyFont="1" applyBorder="1" applyAlignment="1">
      <alignment horizontal="left"/>
    </xf>
    <xf numFmtId="0" fontId="1" fillId="0" borderId="52" xfId="0" applyFont="1" applyBorder="1" applyAlignment="1">
      <alignment horizontal="left" vertical="center"/>
    </xf>
    <xf numFmtId="0" fontId="1" fillId="0" borderId="52" xfId="0" applyFont="1" applyBorder="1" applyAlignment="1">
      <alignment vertical="center"/>
    </xf>
    <xf numFmtId="9" fontId="1" fillId="0" borderId="52" xfId="0" applyNumberFormat="1" applyFont="1" applyBorder="1" applyAlignment="1">
      <alignment horizontal="left"/>
    </xf>
    <xf numFmtId="0" fontId="1" fillId="0" borderId="53" xfId="0" applyFont="1" applyBorder="1" applyAlignment="1"/>
    <xf numFmtId="0" fontId="1" fillId="0" borderId="53" xfId="0" applyFont="1" applyBorder="1" applyAlignment="1">
      <alignment horizontal="left"/>
    </xf>
    <xf numFmtId="0" fontId="1" fillId="0" borderId="53" xfId="0" applyFont="1" applyBorder="1" applyAlignment="1">
      <alignment horizontal="left" vertical="center"/>
    </xf>
    <xf numFmtId="0" fontId="1" fillId="0" borderId="53" xfId="0" applyFont="1" applyBorder="1" applyAlignment="1">
      <alignment vertical="center"/>
    </xf>
    <xf numFmtId="9" fontId="1" fillId="0" borderId="53" xfId="0" applyNumberFormat="1" applyFont="1" applyBorder="1" applyAlignment="1">
      <alignment horizontal="left"/>
    </xf>
    <xf numFmtId="0" fontId="14" fillId="3" borderId="3" xfId="0" applyFont="1" applyFill="1" applyBorder="1" applyAlignment="1">
      <alignment horizontal="center" vertical="center" wrapText="1"/>
    </xf>
    <xf numFmtId="0" fontId="14" fillId="3" borderId="21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6" fillId="0" borderId="0" xfId="0" applyFont="1" applyBorder="1"/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right" vertical="center"/>
    </xf>
    <xf numFmtId="0" fontId="6" fillId="0" borderId="10" xfId="0" applyFont="1" applyBorder="1"/>
    <xf numFmtId="0" fontId="6" fillId="0" borderId="11" xfId="0" applyFont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right" vertical="center"/>
    </xf>
    <xf numFmtId="0" fontId="6" fillId="0" borderId="11" xfId="0" applyFont="1" applyBorder="1"/>
    <xf numFmtId="0" fontId="6" fillId="0" borderId="11" xfId="0" applyFont="1" applyBorder="1" applyAlignment="1">
      <alignment horizontal="right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/>
    <xf numFmtId="0" fontId="1" fillId="0" borderId="12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8" xfId="0" quotePrefix="1" applyFont="1" applyBorder="1" applyAlignment="1">
      <alignment horizontal="left"/>
    </xf>
    <xf numFmtId="0" fontId="1" fillId="0" borderId="20" xfId="0" quotePrefix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2" xfId="0" applyFont="1" applyBorder="1"/>
    <xf numFmtId="0" fontId="1" fillId="0" borderId="7" xfId="0" applyFont="1" applyBorder="1"/>
    <xf numFmtId="0" fontId="1" fillId="0" borderId="18" xfId="0" applyFont="1" applyBorder="1"/>
    <xf numFmtId="44" fontId="1" fillId="0" borderId="18" xfId="2" applyFont="1" applyBorder="1" applyAlignment="1">
      <alignment vertical="center" wrapText="1"/>
    </xf>
    <xf numFmtId="44" fontId="1" fillId="0" borderId="20" xfId="2" applyFont="1" applyBorder="1" applyAlignment="1">
      <alignment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5" fillId="0" borderId="11" xfId="0" applyFont="1" applyBorder="1" applyAlignment="1"/>
    <xf numFmtId="0" fontId="15" fillId="0" borderId="11" xfId="0" applyFont="1" applyBorder="1" applyAlignment="1">
      <alignment horizontal="right"/>
    </xf>
    <xf numFmtId="0" fontId="16" fillId="0" borderId="11" xfId="0" applyFont="1" applyBorder="1" applyAlignment="1">
      <alignment horizontal="right" vertical="center"/>
    </xf>
    <xf numFmtId="0" fontId="16" fillId="0" borderId="11" xfId="0" applyFont="1" applyBorder="1" applyAlignment="1">
      <alignment vertical="center"/>
    </xf>
    <xf numFmtId="0" fontId="15" fillId="0" borderId="11" xfId="0" applyFont="1" applyFill="1" applyBorder="1" applyAlignment="1"/>
    <xf numFmtId="0" fontId="16" fillId="0" borderId="11" xfId="1" applyFont="1" applyBorder="1" applyAlignment="1">
      <alignment horizontal="right" vertical="center"/>
    </xf>
    <xf numFmtId="0" fontId="16" fillId="0" borderId="11" xfId="1" applyFont="1" applyBorder="1" applyAlignment="1">
      <alignment horizontal="left" vertical="center"/>
    </xf>
    <xf numFmtId="0" fontId="16" fillId="0" borderId="11" xfId="1" applyFont="1" applyBorder="1" applyAlignment="1">
      <alignment vertical="center"/>
    </xf>
    <xf numFmtId="2" fontId="6" fillId="0" borderId="10" xfId="0" applyNumberFormat="1" applyFont="1" applyBorder="1" applyAlignment="1">
      <alignment horizontal="center" vertical="center"/>
    </xf>
    <xf numFmtId="2" fontId="6" fillId="0" borderId="10" xfId="0" applyNumberFormat="1" applyFont="1" applyBorder="1" applyAlignment="1">
      <alignment horizontal="right" vertical="center"/>
    </xf>
    <xf numFmtId="2" fontId="6" fillId="0" borderId="10" xfId="0" applyNumberFormat="1" applyFont="1" applyBorder="1" applyAlignment="1">
      <alignment horizontal="right"/>
    </xf>
    <xf numFmtId="0" fontId="6" fillId="0" borderId="10" xfId="0" applyNumberFormat="1" applyFont="1" applyBorder="1" applyAlignment="1">
      <alignment horizontal="right"/>
    </xf>
    <xf numFmtId="0" fontId="6" fillId="0" borderId="10" xfId="0" applyNumberFormat="1" applyFont="1" applyBorder="1" applyAlignment="1">
      <alignment horizontal="right" vertical="center"/>
    </xf>
    <xf numFmtId="0" fontId="6" fillId="0" borderId="11" xfId="0" applyNumberFormat="1" applyFont="1" applyBorder="1" applyAlignment="1">
      <alignment horizontal="right"/>
    </xf>
    <xf numFmtId="0" fontId="6" fillId="0" borderId="11" xfId="0" applyNumberFormat="1" applyFont="1" applyBorder="1" applyAlignment="1">
      <alignment horizontal="right" vertical="center"/>
    </xf>
    <xf numFmtId="0" fontId="6" fillId="0" borderId="11" xfId="0" applyNumberFormat="1" applyFont="1" applyBorder="1" applyAlignment="1">
      <alignment horizontal="right" vertical="center" wrapText="1"/>
    </xf>
    <xf numFmtId="0" fontId="16" fillId="0" borderId="11" xfId="0" applyNumberFormat="1" applyFont="1" applyBorder="1" applyAlignment="1">
      <alignment horizontal="right" vertical="center"/>
    </xf>
    <xf numFmtId="0" fontId="16" fillId="0" borderId="11" xfId="1" applyNumberFormat="1" applyFont="1" applyBorder="1" applyAlignment="1">
      <alignment horizontal="right" vertical="center"/>
    </xf>
    <xf numFmtId="49" fontId="1" fillId="0" borderId="17" xfId="0" applyNumberFormat="1" applyFont="1" applyBorder="1" applyAlignment="1">
      <alignment horizontal="left"/>
    </xf>
    <xf numFmtId="49" fontId="1" fillId="0" borderId="18" xfId="0" applyNumberFormat="1" applyFont="1" applyBorder="1" applyAlignment="1">
      <alignment horizontal="left"/>
    </xf>
    <xf numFmtId="49" fontId="1" fillId="0" borderId="18" xfId="0" quotePrefix="1" applyNumberFormat="1" applyFont="1" applyBorder="1" applyAlignment="1">
      <alignment horizontal="left"/>
    </xf>
    <xf numFmtId="0" fontId="1" fillId="0" borderId="52" xfId="0" applyFont="1" applyBorder="1" applyAlignment="1">
      <alignment horizontal="left"/>
    </xf>
    <xf numFmtId="0" fontId="15" fillId="0" borderId="11" xfId="0" applyFont="1" applyBorder="1" applyAlignment="1">
      <alignment horizontal="center" vertical="center"/>
    </xf>
    <xf numFmtId="0" fontId="1" fillId="0" borderId="23" xfId="0" quotePrefix="1" applyFont="1" applyBorder="1"/>
    <xf numFmtId="0" fontId="19" fillId="0" borderId="11" xfId="0" applyNumberFormat="1" applyFont="1" applyBorder="1" applyAlignment="1">
      <alignment horizontal="right"/>
    </xf>
    <xf numFmtId="0" fontId="1" fillId="0" borderId="52" xfId="0" applyFont="1" applyBorder="1" applyAlignment="1">
      <alignment horizontal="left"/>
    </xf>
    <xf numFmtId="49" fontId="1" fillId="0" borderId="52" xfId="0" applyNumberFormat="1" applyFont="1" applyBorder="1" applyAlignment="1">
      <alignment horizontal="left"/>
    </xf>
    <xf numFmtId="2" fontId="15" fillId="0" borderId="11" xfId="0" applyNumberFormat="1" applyFont="1" applyBorder="1" applyAlignment="1">
      <alignment horizontal="right"/>
    </xf>
    <xf numFmtId="0" fontId="9" fillId="0" borderId="52" xfId="0" applyFont="1" applyBorder="1" applyAlignment="1">
      <alignment horizontal="left" vertic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4" fillId="3" borderId="3" xfId="0" applyFont="1" applyFill="1" applyBorder="1" applyAlignment="1">
      <alignment horizontal="center" vertical="center" wrapText="1"/>
    </xf>
    <xf numFmtId="0" fontId="14" fillId="3" borderId="21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 wrapText="1"/>
    </xf>
    <xf numFmtId="0" fontId="1" fillId="0" borderId="36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37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52" xfId="0" applyFont="1" applyBorder="1" applyAlignment="1">
      <alignment horizontal="left"/>
    </xf>
    <xf numFmtId="0" fontId="1" fillId="0" borderId="51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4" fillId="2" borderId="6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" fillId="0" borderId="52" xfId="0" applyFont="1" applyBorder="1" applyAlignment="1">
      <alignment horizontal="left" vertical="center"/>
    </xf>
    <xf numFmtId="0" fontId="1" fillId="0" borderId="53" xfId="0" applyFont="1" applyBorder="1" applyAlignment="1">
      <alignment horizontal="left" vertical="center"/>
    </xf>
    <xf numFmtId="0" fontId="9" fillId="0" borderId="53" xfId="0" applyFont="1" applyBorder="1" applyAlignment="1">
      <alignment horizontal="left"/>
    </xf>
    <xf numFmtId="0" fontId="9" fillId="0" borderId="52" xfId="0" applyFont="1" applyBorder="1" applyAlignment="1">
      <alignment horizontal="left"/>
    </xf>
    <xf numFmtId="0" fontId="1" fillId="0" borderId="51" xfId="0" applyFont="1" applyBorder="1" applyAlignment="1">
      <alignment horizontal="left"/>
    </xf>
    <xf numFmtId="0" fontId="1" fillId="0" borderId="57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1" fillId="0" borderId="68" xfId="0" applyFont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67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1" fillId="0" borderId="59" xfId="0" applyFont="1" applyBorder="1" applyAlignment="1">
      <alignment horizontal="center"/>
    </xf>
    <xf numFmtId="0" fontId="1" fillId="0" borderId="63" xfId="0" applyFont="1" applyBorder="1" applyAlignment="1">
      <alignment horizontal="center"/>
    </xf>
    <xf numFmtId="0" fontId="1" fillId="0" borderId="66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0" fontId="1" fillId="0" borderId="65" xfId="0" applyFont="1" applyBorder="1" applyAlignment="1">
      <alignment horizontal="center"/>
    </xf>
    <xf numFmtId="44" fontId="9" fillId="0" borderId="24" xfId="2" applyFont="1" applyBorder="1" applyAlignment="1">
      <alignment horizontal="center" vertical="center" wrapText="1"/>
    </xf>
    <xf numFmtId="44" fontId="9" fillId="0" borderId="25" xfId="2" applyFont="1" applyBorder="1" applyAlignment="1">
      <alignment horizontal="center" vertical="center" wrapText="1"/>
    </xf>
    <xf numFmtId="44" fontId="9" fillId="0" borderId="26" xfId="2" applyFont="1" applyBorder="1" applyAlignment="1">
      <alignment horizontal="center" vertical="center" wrapText="1"/>
    </xf>
    <xf numFmtId="44" fontId="9" fillId="0" borderId="27" xfId="2" applyFont="1" applyBorder="1" applyAlignment="1">
      <alignment horizontal="center" vertical="center" wrapText="1"/>
    </xf>
    <xf numFmtId="44" fontId="1" fillId="0" borderId="37" xfId="2" applyFont="1" applyBorder="1" applyAlignment="1">
      <alignment horizontal="center" vertical="center" wrapText="1"/>
    </xf>
    <xf numFmtId="44" fontId="1" fillId="0" borderId="0" xfId="2" applyFont="1" applyBorder="1" applyAlignment="1">
      <alignment horizontal="center" vertical="center" wrapText="1"/>
    </xf>
    <xf numFmtId="44" fontId="1" fillId="0" borderId="38" xfId="2" applyFont="1" applyBorder="1" applyAlignment="1">
      <alignment horizontal="center" vertical="center" wrapText="1"/>
    </xf>
    <xf numFmtId="44" fontId="1" fillId="0" borderId="19" xfId="2" applyFont="1" applyBorder="1" applyAlignment="1">
      <alignment horizontal="center" vertical="center" wrapText="1"/>
    </xf>
    <xf numFmtId="0" fontId="0" fillId="0" borderId="12" xfId="0" applyBorder="1"/>
    <xf numFmtId="0" fontId="11" fillId="0" borderId="0" xfId="0" applyFont="1" applyBorder="1" applyAlignment="1">
      <alignment horizontal="left"/>
    </xf>
    <xf numFmtId="0" fontId="11" fillId="0" borderId="19" xfId="0" applyFont="1" applyBorder="1" applyAlignment="1">
      <alignment horizontal="left"/>
    </xf>
    <xf numFmtId="44" fontId="1" fillId="0" borderId="12" xfId="2" applyFont="1" applyBorder="1" applyAlignment="1">
      <alignment horizontal="center" vertical="center" wrapText="1"/>
    </xf>
    <xf numFmtId="44" fontId="1" fillId="0" borderId="12" xfId="2" applyFont="1" applyBorder="1" applyAlignment="1">
      <alignment horizontal="left" vertical="top" wrapText="1"/>
    </xf>
    <xf numFmtId="44" fontId="1" fillId="0" borderId="0" xfId="2" applyFont="1" applyBorder="1" applyAlignment="1">
      <alignment horizontal="left" vertical="top" wrapText="1"/>
    </xf>
    <xf numFmtId="44" fontId="1" fillId="0" borderId="19" xfId="2" applyFont="1" applyBorder="1" applyAlignment="1">
      <alignment horizontal="left" vertical="top" wrapText="1"/>
    </xf>
    <xf numFmtId="44" fontId="9" fillId="0" borderId="12" xfId="2" applyFont="1" applyBorder="1" applyAlignment="1">
      <alignment horizontal="center" vertical="center" wrapText="1"/>
    </xf>
    <xf numFmtId="44" fontId="9" fillId="0" borderId="19" xfId="2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top" wrapText="1"/>
    </xf>
    <xf numFmtId="0" fontId="1" fillId="0" borderId="34" xfId="0" applyFont="1" applyBorder="1" applyAlignment="1">
      <alignment horizontal="center" vertical="top" wrapText="1"/>
    </xf>
    <xf numFmtId="0" fontId="1" fillId="0" borderId="32" xfId="0" applyFont="1" applyBorder="1" applyAlignment="1">
      <alignment horizontal="center" vertical="top" wrapText="1"/>
    </xf>
    <xf numFmtId="0" fontId="1" fillId="0" borderId="33" xfId="0" applyFont="1" applyBorder="1" applyAlignment="1">
      <alignment horizontal="center" vertical="top" wrapText="1"/>
    </xf>
    <xf numFmtId="0" fontId="1" fillId="0" borderId="40" xfId="0" applyFont="1" applyBorder="1" applyAlignment="1">
      <alignment horizontal="center" vertical="top" wrapText="1"/>
    </xf>
    <xf numFmtId="0" fontId="1" fillId="0" borderId="41" xfId="0" applyFont="1" applyBorder="1" applyAlignment="1">
      <alignment horizontal="center" vertical="top" wrapText="1"/>
    </xf>
    <xf numFmtId="0" fontId="1" fillId="0" borderId="42" xfId="0" applyFont="1" applyBorder="1" applyAlignment="1">
      <alignment horizontal="center" vertical="top" wrapText="1"/>
    </xf>
    <xf numFmtId="0" fontId="1" fillId="0" borderId="43" xfId="0" applyFont="1" applyBorder="1" applyAlignment="1">
      <alignment horizontal="center" vertical="top" wrapText="1"/>
    </xf>
    <xf numFmtId="0" fontId="1" fillId="0" borderId="44" xfId="0" applyFont="1" applyBorder="1" applyAlignment="1">
      <alignment horizontal="center" vertical="top" wrapText="1"/>
    </xf>
    <xf numFmtId="0" fontId="1" fillId="0" borderId="48" xfId="0" applyFont="1" applyBorder="1" applyAlignment="1">
      <alignment horizontal="center" vertical="top" wrapText="1"/>
    </xf>
    <xf numFmtId="0" fontId="1" fillId="0" borderId="49" xfId="0" applyFont="1" applyBorder="1" applyAlignment="1">
      <alignment horizontal="center" vertical="top" wrapText="1"/>
    </xf>
    <xf numFmtId="0" fontId="1" fillId="0" borderId="50" xfId="0" applyFont="1" applyBorder="1" applyAlignment="1">
      <alignment horizontal="center" vertical="top" wrapText="1"/>
    </xf>
    <xf numFmtId="0" fontId="1" fillId="0" borderId="45" xfId="0" applyFont="1" applyBorder="1" applyAlignment="1">
      <alignment horizontal="center" vertical="top" wrapText="1"/>
    </xf>
    <xf numFmtId="0" fontId="1" fillId="0" borderId="46" xfId="0" applyFont="1" applyBorder="1" applyAlignment="1">
      <alignment horizontal="center" vertical="top" wrapText="1"/>
    </xf>
    <xf numFmtId="0" fontId="1" fillId="0" borderId="47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21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44" fontId="1" fillId="0" borderId="45" xfId="2" applyFont="1" applyBorder="1" applyAlignment="1">
      <alignment horizontal="center" vertical="center" wrapText="1"/>
    </xf>
    <xf numFmtId="44" fontId="1" fillId="0" borderId="46" xfId="2" applyFont="1" applyBorder="1" applyAlignment="1">
      <alignment horizontal="center" vertical="center" wrapText="1"/>
    </xf>
    <xf numFmtId="44" fontId="1" fillId="0" borderId="47" xfId="2" applyFont="1" applyBorder="1" applyAlignment="1">
      <alignment horizontal="center" vertical="center" wrapText="1"/>
    </xf>
    <xf numFmtId="44" fontId="1" fillId="0" borderId="43" xfId="2" applyFont="1" applyBorder="1" applyAlignment="1">
      <alignment horizontal="center" vertical="center" wrapText="1"/>
    </xf>
    <xf numFmtId="44" fontId="1" fillId="0" borderId="44" xfId="2" applyFont="1" applyBorder="1" applyAlignment="1">
      <alignment horizontal="center" vertical="center" wrapText="1"/>
    </xf>
    <xf numFmtId="44" fontId="1" fillId="0" borderId="48" xfId="2" applyFont="1" applyBorder="1" applyAlignment="1">
      <alignment horizontal="center" vertical="center" wrapText="1"/>
    </xf>
    <xf numFmtId="44" fontId="1" fillId="0" borderId="49" xfId="2" applyFont="1" applyBorder="1" applyAlignment="1">
      <alignment horizontal="center" vertical="center" wrapText="1"/>
    </xf>
    <xf numFmtId="44" fontId="1" fillId="0" borderId="50" xfId="2" applyFont="1" applyBorder="1" applyAlignment="1">
      <alignment horizontal="center" vertical="center" wrapText="1"/>
    </xf>
    <xf numFmtId="0" fontId="1" fillId="0" borderId="45" xfId="0" applyFont="1" applyBorder="1" applyAlignment="1">
      <alignment horizontal="left"/>
    </xf>
    <xf numFmtId="0" fontId="1" fillId="0" borderId="46" xfId="0" applyFont="1" applyBorder="1" applyAlignment="1">
      <alignment horizontal="left"/>
    </xf>
    <xf numFmtId="0" fontId="1" fillId="0" borderId="47" xfId="0" applyFont="1" applyBorder="1" applyAlignment="1">
      <alignment horizontal="left"/>
    </xf>
  </cellXfs>
  <cellStyles count="3">
    <cellStyle name="Currency" xfId="2" builtinId="4"/>
    <cellStyle name="Normal" xfId="0" builtinId="0"/>
    <cellStyle name="표준_중국용작업지시서 원가계산서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7" Type="http://schemas.openxmlformats.org/officeDocument/2006/relationships/image" Target="../media/image8.jpeg"/><Relationship Id="rId2" Type="http://schemas.openxmlformats.org/officeDocument/2006/relationships/image" Target="../media/image2.jpeg"/><Relationship Id="rId1" Type="http://schemas.openxmlformats.org/officeDocument/2006/relationships/image" Target="../media/image3.jpeg"/><Relationship Id="rId6" Type="http://schemas.openxmlformats.org/officeDocument/2006/relationships/image" Target="../media/image7.jpeg"/><Relationship Id="rId5" Type="http://schemas.openxmlformats.org/officeDocument/2006/relationships/image" Target="../media/image6.jpeg"/><Relationship Id="rId4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9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9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28577</xdr:rowOff>
    </xdr:from>
    <xdr:to>
      <xdr:col>1</xdr:col>
      <xdr:colOff>911765</xdr:colOff>
      <xdr:row>3</xdr:row>
      <xdr:rowOff>142876</xdr:rowOff>
    </xdr:to>
    <xdr:pic>
      <xdr:nvPicPr>
        <xdr:cNvPr id="2" name="Picture 1" descr="TrungKien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5" y="28577"/>
          <a:ext cx="1711865" cy="6000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190502</xdr:colOff>
      <xdr:row>0</xdr:row>
      <xdr:rowOff>28577</xdr:rowOff>
    </xdr:from>
    <xdr:to>
      <xdr:col>2</xdr:col>
      <xdr:colOff>66676</xdr:colOff>
      <xdr:row>3</xdr:row>
      <xdr:rowOff>140460</xdr:rowOff>
    </xdr:to>
    <xdr:pic>
      <xdr:nvPicPr>
        <xdr:cNvPr id="2" name="Picture 1" descr="TrungKien.JP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2" y="28577"/>
          <a:ext cx="1704974" cy="5976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104776</xdr:rowOff>
    </xdr:from>
    <xdr:to>
      <xdr:col>1</xdr:col>
      <xdr:colOff>911368</xdr:colOff>
      <xdr:row>0</xdr:row>
      <xdr:rowOff>107063</xdr:rowOff>
    </xdr:to>
    <xdr:pic>
      <xdr:nvPicPr>
        <xdr:cNvPr id="2" name="Picture 1" descr="TrungKien.JPG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75" y="104776"/>
          <a:ext cx="1793383" cy="628649"/>
        </a:xfrm>
        <a:prstGeom prst="rect">
          <a:avLst/>
        </a:prstGeom>
      </xdr:spPr>
    </xdr:pic>
    <xdr:clientData/>
  </xdr:twoCellAnchor>
  <xdr:twoCellAnchor editAs="oneCell">
    <xdr:from>
      <xdr:col>0</xdr:col>
      <xdr:colOff>259080</xdr:colOff>
      <xdr:row>0</xdr:row>
      <xdr:rowOff>76200</xdr:rowOff>
    </xdr:from>
    <xdr:to>
      <xdr:col>2</xdr:col>
      <xdr:colOff>223548</xdr:colOff>
      <xdr:row>4</xdr:row>
      <xdr:rowOff>121920</xdr:rowOff>
    </xdr:to>
    <xdr:pic>
      <xdr:nvPicPr>
        <xdr:cNvPr id="13" name="Picture 12" descr="TrungKien.JPG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9080" y="76200"/>
          <a:ext cx="2037108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765425</xdr:colOff>
      <xdr:row>7</xdr:row>
      <xdr:rowOff>95524</xdr:rowOff>
    </xdr:from>
    <xdr:to>
      <xdr:col>6</xdr:col>
      <xdr:colOff>197644</xdr:colOff>
      <xdr:row>28</xdr:row>
      <xdr:rowOff>37825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65425" y="1162324"/>
          <a:ext cx="5490119" cy="3942801"/>
        </a:xfrm>
        <a:prstGeom prst="rect">
          <a:avLst/>
        </a:prstGeom>
      </xdr:spPr>
    </xdr:pic>
    <xdr:clientData/>
  </xdr:twoCellAnchor>
  <xdr:twoCellAnchor editAs="oneCell">
    <xdr:from>
      <xdr:col>0</xdr:col>
      <xdr:colOff>160130</xdr:colOff>
      <xdr:row>32</xdr:row>
      <xdr:rowOff>47625</xdr:rowOff>
    </xdr:from>
    <xdr:to>
      <xdr:col>0</xdr:col>
      <xdr:colOff>697120</xdr:colOff>
      <xdr:row>35</xdr:row>
      <xdr:rowOff>127980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60130" y="5791200"/>
          <a:ext cx="536990" cy="651855"/>
        </a:xfrm>
        <a:prstGeom prst="rect">
          <a:avLst/>
        </a:prstGeom>
      </xdr:spPr>
    </xdr:pic>
    <xdr:clientData/>
  </xdr:twoCellAnchor>
  <xdr:twoCellAnchor editAs="oneCell">
    <xdr:from>
      <xdr:col>1</xdr:col>
      <xdr:colOff>200050</xdr:colOff>
      <xdr:row>32</xdr:row>
      <xdr:rowOff>38101</xdr:rowOff>
    </xdr:from>
    <xdr:to>
      <xdr:col>1</xdr:col>
      <xdr:colOff>771499</xdr:colOff>
      <xdr:row>35</xdr:row>
      <xdr:rowOff>118454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209700" y="5781676"/>
          <a:ext cx="571449" cy="651853"/>
        </a:xfrm>
        <a:prstGeom prst="rect">
          <a:avLst/>
        </a:prstGeom>
      </xdr:spPr>
    </xdr:pic>
    <xdr:clientData/>
  </xdr:twoCellAnchor>
  <xdr:twoCellAnchor editAs="oneCell">
    <xdr:from>
      <xdr:col>2</xdr:col>
      <xdr:colOff>214504</xdr:colOff>
      <xdr:row>32</xdr:row>
      <xdr:rowOff>54121</xdr:rowOff>
    </xdr:from>
    <xdr:to>
      <xdr:col>2</xdr:col>
      <xdr:colOff>807245</xdr:colOff>
      <xdr:row>35</xdr:row>
      <xdr:rowOff>123824</xdr:rowOff>
    </xdr:to>
    <xdr:pic>
      <xdr:nvPicPr>
        <xdr:cNvPr id="7" name="Picture 6" descr="A.jpg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33804" y="5797696"/>
          <a:ext cx="592741" cy="641203"/>
        </a:xfrm>
        <a:prstGeom prst="rect">
          <a:avLst/>
        </a:prstGeom>
      </xdr:spPr>
    </xdr:pic>
    <xdr:clientData/>
  </xdr:twoCellAnchor>
  <xdr:twoCellAnchor editAs="oneCell">
    <xdr:from>
      <xdr:col>4</xdr:col>
      <xdr:colOff>206955</xdr:colOff>
      <xdr:row>32</xdr:row>
      <xdr:rowOff>38100</xdr:rowOff>
    </xdr:from>
    <xdr:to>
      <xdr:col>4</xdr:col>
      <xdr:colOff>783644</xdr:colOff>
      <xdr:row>35</xdr:row>
      <xdr:rowOff>118455</xdr:rowOff>
    </xdr:to>
    <xdr:pic>
      <xdr:nvPicPr>
        <xdr:cNvPr id="9" name="Picture 8" descr="A.jpg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45555" y="5781675"/>
          <a:ext cx="576689" cy="651855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200025</xdr:colOff>
      <xdr:row>32</xdr:row>
      <xdr:rowOff>38100</xdr:rowOff>
    </xdr:from>
    <xdr:to>
      <xdr:col>3</xdr:col>
      <xdr:colOff>776714</xdr:colOff>
      <xdr:row>35</xdr:row>
      <xdr:rowOff>118455</xdr:rowOff>
    </xdr:to>
    <xdr:pic>
      <xdr:nvPicPr>
        <xdr:cNvPr id="11" name="Picture 10" descr="A.jpg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28975" y="5781675"/>
          <a:ext cx="576689" cy="651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133351</xdr:colOff>
      <xdr:row>0</xdr:row>
      <xdr:rowOff>152401</xdr:rowOff>
    </xdr:from>
    <xdr:to>
      <xdr:col>1</xdr:col>
      <xdr:colOff>762001</xdr:colOff>
      <xdr:row>4</xdr:row>
      <xdr:rowOff>78988</xdr:rowOff>
    </xdr:to>
    <xdr:pic>
      <xdr:nvPicPr>
        <xdr:cNvPr id="3" name="Picture 2" descr="TrungKien.JPG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351" y="152401"/>
          <a:ext cx="1638300" cy="574287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0</xdr:row>
      <xdr:rowOff>104776</xdr:rowOff>
    </xdr:from>
    <xdr:to>
      <xdr:col>1</xdr:col>
      <xdr:colOff>888508</xdr:colOff>
      <xdr:row>4</xdr:row>
      <xdr:rowOff>85725</xdr:rowOff>
    </xdr:to>
    <xdr:pic>
      <xdr:nvPicPr>
        <xdr:cNvPr id="5" name="Picture 4" descr="TrungKien.JPG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4775" y="104776"/>
          <a:ext cx="1793383" cy="6286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133351</xdr:colOff>
      <xdr:row>0</xdr:row>
      <xdr:rowOff>152401</xdr:rowOff>
    </xdr:from>
    <xdr:to>
      <xdr:col>1</xdr:col>
      <xdr:colOff>762001</xdr:colOff>
      <xdr:row>4</xdr:row>
      <xdr:rowOff>78988</xdr:rowOff>
    </xdr:to>
    <xdr:pic>
      <xdr:nvPicPr>
        <xdr:cNvPr id="7" name="Picture 6" descr="TrungKien.JPG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351" y="14039851"/>
          <a:ext cx="1638300" cy="574287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133351</xdr:colOff>
      <xdr:row>0</xdr:row>
      <xdr:rowOff>152401</xdr:rowOff>
    </xdr:from>
    <xdr:to>
      <xdr:col>1</xdr:col>
      <xdr:colOff>762001</xdr:colOff>
      <xdr:row>4</xdr:row>
      <xdr:rowOff>78988</xdr:rowOff>
    </xdr:to>
    <xdr:pic>
      <xdr:nvPicPr>
        <xdr:cNvPr id="8" name="Picture 7" descr="TrungKien.JPG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351" y="14039851"/>
          <a:ext cx="1638300" cy="574287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0</xdr:row>
      <xdr:rowOff>104776</xdr:rowOff>
    </xdr:from>
    <xdr:to>
      <xdr:col>1</xdr:col>
      <xdr:colOff>888508</xdr:colOff>
      <xdr:row>4</xdr:row>
      <xdr:rowOff>85725</xdr:rowOff>
    </xdr:to>
    <xdr:pic>
      <xdr:nvPicPr>
        <xdr:cNvPr id="9" name="Picture 8" descr="TrungKien.JPG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4775" y="13992226"/>
          <a:ext cx="1793383" cy="62864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133351</xdr:colOff>
      <xdr:row>0</xdr:row>
      <xdr:rowOff>152401</xdr:rowOff>
    </xdr:from>
    <xdr:to>
      <xdr:col>1</xdr:col>
      <xdr:colOff>762001</xdr:colOff>
      <xdr:row>4</xdr:row>
      <xdr:rowOff>78988</xdr:rowOff>
    </xdr:to>
    <xdr:pic>
      <xdr:nvPicPr>
        <xdr:cNvPr id="5" name="Picture 4" descr="TrungKien.JPG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351" y="152401"/>
          <a:ext cx="1638300" cy="574287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133351</xdr:colOff>
      <xdr:row>0</xdr:row>
      <xdr:rowOff>152401</xdr:rowOff>
    </xdr:from>
    <xdr:to>
      <xdr:col>1</xdr:col>
      <xdr:colOff>762001</xdr:colOff>
      <xdr:row>4</xdr:row>
      <xdr:rowOff>78988</xdr:rowOff>
    </xdr:to>
    <xdr:pic>
      <xdr:nvPicPr>
        <xdr:cNvPr id="6" name="Picture 5" descr="TrungKien.JPG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351" y="152401"/>
          <a:ext cx="1638300" cy="574287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0</xdr:row>
      <xdr:rowOff>104776</xdr:rowOff>
    </xdr:from>
    <xdr:to>
      <xdr:col>1</xdr:col>
      <xdr:colOff>888508</xdr:colOff>
      <xdr:row>4</xdr:row>
      <xdr:rowOff>85725</xdr:rowOff>
    </xdr:to>
    <xdr:pic>
      <xdr:nvPicPr>
        <xdr:cNvPr id="7" name="Picture 6" descr="TrungKien.JPG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4775" y="104776"/>
          <a:ext cx="1793383" cy="62864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114301</xdr:rowOff>
    </xdr:from>
    <xdr:to>
      <xdr:col>1</xdr:col>
      <xdr:colOff>840883</xdr:colOff>
      <xdr:row>4</xdr:row>
      <xdr:rowOff>95250</xdr:rowOff>
    </xdr:to>
    <xdr:pic>
      <xdr:nvPicPr>
        <xdr:cNvPr id="4" name="Picture 3" descr="TrungKien.JPG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7096126"/>
          <a:ext cx="1793383" cy="628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9"/>
  <sheetViews>
    <sheetView workbookViewId="0">
      <selection activeCell="F13" sqref="F13"/>
    </sheetView>
  </sheetViews>
  <sheetFormatPr defaultColWidth="9.140625" defaultRowHeight="12.75"/>
  <cols>
    <col min="1" max="1" width="14.7109375" style="1" customWidth="1"/>
    <col min="2" max="2" width="15.5703125" style="1" customWidth="1"/>
    <col min="3" max="3" width="15.42578125" style="1" customWidth="1"/>
    <col min="4" max="4" width="11" style="1" customWidth="1"/>
    <col min="5" max="5" width="14" style="1" customWidth="1"/>
    <col min="6" max="6" width="13.140625" style="1" customWidth="1"/>
    <col min="7" max="7" width="14.140625" style="1" customWidth="1"/>
    <col min="8" max="16384" width="9.140625" style="1"/>
  </cols>
  <sheetData>
    <row r="1" spans="1:7" ht="12.75" customHeight="1">
      <c r="A1" s="168"/>
      <c r="B1" s="169"/>
      <c r="C1" s="169"/>
      <c r="D1" s="170"/>
      <c r="E1" s="121" t="s">
        <v>15</v>
      </c>
      <c r="F1" s="115"/>
      <c r="G1" s="147" t="s">
        <v>161</v>
      </c>
    </row>
    <row r="2" spans="1:7" ht="12.75" customHeight="1">
      <c r="A2" s="171"/>
      <c r="B2" s="172"/>
      <c r="C2" s="172"/>
      <c r="D2" s="173"/>
      <c r="E2" s="122" t="s">
        <v>16</v>
      </c>
      <c r="F2" s="116"/>
      <c r="G2" s="148" t="s">
        <v>162</v>
      </c>
    </row>
    <row r="3" spans="1:7" ht="12.75" customHeight="1">
      <c r="A3" s="171"/>
      <c r="B3" s="172"/>
      <c r="C3" s="172"/>
      <c r="D3" s="173"/>
      <c r="E3" s="122" t="s">
        <v>17</v>
      </c>
      <c r="F3" s="116"/>
      <c r="G3" s="148" t="s">
        <v>163</v>
      </c>
    </row>
    <row r="4" spans="1:7" ht="12.75" customHeight="1">
      <c r="A4" s="171"/>
      <c r="B4" s="172"/>
      <c r="C4" s="172"/>
      <c r="D4" s="173"/>
      <c r="E4" s="123" t="s">
        <v>23</v>
      </c>
      <c r="F4" s="2"/>
      <c r="G4" s="148" t="s">
        <v>129</v>
      </c>
    </row>
    <row r="5" spans="1:7" ht="14.25" customHeight="1">
      <c r="A5" s="171"/>
      <c r="B5" s="172"/>
      <c r="C5" s="172"/>
      <c r="D5" s="173"/>
      <c r="E5" s="123" t="s">
        <v>91</v>
      </c>
      <c r="F5" s="2"/>
      <c r="G5" s="149"/>
    </row>
    <row r="6" spans="1:7" ht="14.25" customHeight="1">
      <c r="A6" s="174" t="s">
        <v>75</v>
      </c>
      <c r="B6" s="175"/>
      <c r="C6" s="175"/>
      <c r="D6" s="176"/>
      <c r="E6" s="123"/>
      <c r="F6" s="2"/>
      <c r="G6" s="119"/>
    </row>
    <row r="7" spans="1:7" ht="14.25" customHeight="1">
      <c r="A7" s="177"/>
      <c r="B7" s="178"/>
      <c r="C7" s="178"/>
      <c r="D7" s="179"/>
      <c r="E7" s="124"/>
      <c r="F7" s="26"/>
      <c r="G7" s="120"/>
    </row>
    <row r="8" spans="1:7" ht="14.25" customHeight="1">
      <c r="A8" s="3"/>
      <c r="C8" s="3"/>
      <c r="D8" s="3"/>
      <c r="G8" s="27"/>
    </row>
    <row r="10" spans="1:7">
      <c r="A10" s="15" t="s">
        <v>6</v>
      </c>
      <c r="B10" s="15" t="s">
        <v>65</v>
      </c>
      <c r="C10" s="160" t="s">
        <v>7</v>
      </c>
      <c r="D10" s="161"/>
      <c r="E10" s="15" t="s">
        <v>8</v>
      </c>
      <c r="F10" s="15" t="s">
        <v>13</v>
      </c>
      <c r="G10" s="15" t="s">
        <v>18</v>
      </c>
    </row>
    <row r="11" spans="1:7">
      <c r="A11" s="20" t="s">
        <v>9</v>
      </c>
      <c r="B11" s="20" t="s">
        <v>11</v>
      </c>
      <c r="C11" s="162" t="s">
        <v>10</v>
      </c>
      <c r="D11" s="163"/>
      <c r="E11" s="20" t="s">
        <v>12</v>
      </c>
      <c r="F11" s="20" t="s">
        <v>14</v>
      </c>
      <c r="G11" s="20" t="s">
        <v>19</v>
      </c>
    </row>
    <row r="12" spans="1:7">
      <c r="A12" s="152" t="s">
        <v>130</v>
      </c>
      <c r="B12" s="19"/>
      <c r="C12" s="164" t="s">
        <v>131</v>
      </c>
      <c r="D12" s="165"/>
      <c r="E12" s="19" t="s">
        <v>129</v>
      </c>
      <c r="F12" s="19" t="s">
        <v>164</v>
      </c>
      <c r="G12" s="19" t="s">
        <v>132</v>
      </c>
    </row>
    <row r="13" spans="1:7">
      <c r="A13" s="21"/>
      <c r="B13" s="17"/>
      <c r="C13" s="166"/>
      <c r="D13" s="167"/>
      <c r="E13" s="16"/>
      <c r="F13" s="16"/>
      <c r="G13" s="16"/>
    </row>
    <row r="14" spans="1:7">
      <c r="A14" s="17"/>
      <c r="B14" s="17"/>
      <c r="C14" s="158"/>
      <c r="D14" s="159"/>
      <c r="E14" s="17"/>
      <c r="F14" s="17"/>
      <c r="G14" s="17"/>
    </row>
    <row r="15" spans="1:7">
      <c r="A15" s="17"/>
      <c r="B15" s="17"/>
      <c r="C15" s="158"/>
      <c r="D15" s="159"/>
      <c r="E15" s="17"/>
      <c r="F15" s="17"/>
      <c r="G15" s="17"/>
    </row>
    <row r="16" spans="1:7">
      <c r="A16" s="17"/>
      <c r="B16" s="17"/>
      <c r="C16" s="158"/>
      <c r="D16" s="159"/>
      <c r="E16" s="17"/>
      <c r="F16" s="17"/>
      <c r="G16" s="17"/>
    </row>
    <row r="17" spans="1:7">
      <c r="A17" s="17"/>
      <c r="B17" s="17"/>
      <c r="C17" s="158"/>
      <c r="D17" s="159"/>
      <c r="E17" s="17"/>
      <c r="F17" s="17"/>
      <c r="G17" s="17"/>
    </row>
    <row r="18" spans="1:7">
      <c r="A18" s="17"/>
      <c r="B18" s="17"/>
      <c r="C18" s="158"/>
      <c r="D18" s="159"/>
      <c r="E18" s="17"/>
      <c r="F18" s="17"/>
      <c r="G18" s="17"/>
    </row>
    <row r="19" spans="1:7">
      <c r="A19" s="17"/>
      <c r="B19" s="17"/>
      <c r="C19" s="158"/>
      <c r="D19" s="159"/>
      <c r="E19" s="17"/>
      <c r="F19" s="17"/>
      <c r="G19" s="17"/>
    </row>
    <row r="20" spans="1:7">
      <c r="A20" s="17"/>
      <c r="B20" s="17"/>
      <c r="C20" s="158"/>
      <c r="D20" s="159"/>
      <c r="E20" s="17"/>
      <c r="F20" s="17"/>
      <c r="G20" s="17"/>
    </row>
    <row r="21" spans="1:7">
      <c r="A21" s="17"/>
      <c r="B21" s="17"/>
      <c r="C21" s="158"/>
      <c r="D21" s="159"/>
      <c r="E21" s="17"/>
      <c r="F21" s="17"/>
      <c r="G21" s="17"/>
    </row>
    <row r="22" spans="1:7">
      <c r="A22" s="17"/>
      <c r="B22" s="17"/>
      <c r="C22" s="158"/>
      <c r="D22" s="159"/>
      <c r="E22" s="17"/>
      <c r="F22" s="17"/>
      <c r="G22" s="17"/>
    </row>
    <row r="23" spans="1:7">
      <c r="A23" s="17"/>
      <c r="B23" s="17"/>
      <c r="C23" s="158"/>
      <c r="D23" s="159"/>
      <c r="E23" s="17"/>
      <c r="F23" s="17"/>
      <c r="G23" s="17"/>
    </row>
    <row r="24" spans="1:7">
      <c r="A24" s="17"/>
      <c r="B24" s="17"/>
      <c r="C24" s="158"/>
      <c r="D24" s="159"/>
      <c r="E24" s="17"/>
      <c r="F24" s="17"/>
      <c r="G24" s="17"/>
    </row>
    <row r="25" spans="1:7">
      <c r="A25" s="17"/>
      <c r="B25" s="17"/>
      <c r="C25" s="158"/>
      <c r="D25" s="159"/>
      <c r="E25" s="17"/>
      <c r="F25" s="17"/>
      <c r="G25" s="17"/>
    </row>
    <row r="26" spans="1:7">
      <c r="A26" s="17"/>
      <c r="B26" s="17"/>
      <c r="C26" s="158"/>
      <c r="D26" s="159"/>
      <c r="E26" s="17"/>
      <c r="F26" s="17"/>
      <c r="G26" s="17"/>
    </row>
    <row r="27" spans="1:7">
      <c r="A27" s="17"/>
      <c r="B27" s="17"/>
      <c r="C27" s="158"/>
      <c r="D27" s="159"/>
      <c r="E27" s="17"/>
      <c r="F27" s="17"/>
      <c r="G27" s="17"/>
    </row>
    <row r="28" spans="1:7">
      <c r="A28" s="17"/>
      <c r="B28" s="17"/>
      <c r="C28" s="158"/>
      <c r="D28" s="159"/>
      <c r="E28" s="17"/>
      <c r="F28" s="17"/>
      <c r="G28" s="17"/>
    </row>
    <row r="29" spans="1:7">
      <c r="A29" s="17"/>
      <c r="B29" s="17"/>
      <c r="C29" s="158"/>
      <c r="D29" s="159"/>
      <c r="E29" s="17"/>
      <c r="F29" s="17"/>
      <c r="G29" s="17"/>
    </row>
    <row r="30" spans="1:7">
      <c r="A30" s="17"/>
      <c r="B30" s="17"/>
      <c r="C30" s="158"/>
      <c r="D30" s="159"/>
      <c r="E30" s="17"/>
      <c r="F30" s="17"/>
      <c r="G30" s="17"/>
    </row>
    <row r="31" spans="1:7">
      <c r="A31" s="17"/>
      <c r="B31" s="17"/>
      <c r="C31" s="158"/>
      <c r="D31" s="159"/>
      <c r="E31" s="17"/>
      <c r="F31" s="17"/>
      <c r="G31" s="17"/>
    </row>
    <row r="32" spans="1:7">
      <c r="A32" s="17"/>
      <c r="B32" s="17"/>
      <c r="C32" s="158"/>
      <c r="D32" s="159"/>
      <c r="E32" s="17"/>
      <c r="F32" s="17"/>
      <c r="G32" s="17"/>
    </row>
    <row r="33" spans="1:7">
      <c r="A33" s="17"/>
      <c r="B33" s="17"/>
      <c r="C33" s="158"/>
      <c r="D33" s="159"/>
      <c r="E33" s="17"/>
      <c r="F33" s="17"/>
      <c r="G33" s="17"/>
    </row>
    <row r="34" spans="1:7">
      <c r="A34" s="17"/>
      <c r="B34" s="17"/>
      <c r="C34" s="158"/>
      <c r="D34" s="159"/>
      <c r="E34" s="17"/>
      <c r="F34" s="17"/>
      <c r="G34" s="17"/>
    </row>
    <row r="35" spans="1:7">
      <c r="A35" s="17"/>
      <c r="B35" s="17"/>
      <c r="C35" s="158"/>
      <c r="D35" s="159"/>
      <c r="E35" s="17"/>
      <c r="F35" s="17"/>
      <c r="G35" s="17"/>
    </row>
    <row r="36" spans="1:7">
      <c r="A36" s="17"/>
      <c r="B36" s="17"/>
      <c r="C36" s="158"/>
      <c r="D36" s="159"/>
      <c r="E36" s="17"/>
      <c r="F36" s="17"/>
      <c r="G36" s="17"/>
    </row>
    <row r="37" spans="1:7">
      <c r="A37" s="17"/>
      <c r="B37" s="17"/>
      <c r="C37" s="158"/>
      <c r="D37" s="159"/>
      <c r="E37" s="17"/>
      <c r="F37" s="17"/>
      <c r="G37" s="17"/>
    </row>
    <row r="38" spans="1:7">
      <c r="A38" s="17"/>
      <c r="B38" s="17"/>
      <c r="C38" s="158"/>
      <c r="D38" s="159"/>
      <c r="E38" s="17"/>
      <c r="F38" s="17"/>
      <c r="G38" s="17"/>
    </row>
    <row r="39" spans="1:7">
      <c r="A39" s="17"/>
      <c r="B39" s="17"/>
      <c r="C39" s="158"/>
      <c r="D39" s="159"/>
      <c r="E39" s="17"/>
      <c r="F39" s="17"/>
      <c r="G39" s="17"/>
    </row>
    <row r="40" spans="1:7">
      <c r="A40" s="17"/>
      <c r="B40" s="17"/>
      <c r="C40" s="158"/>
      <c r="D40" s="159"/>
      <c r="E40" s="17"/>
      <c r="F40" s="17"/>
      <c r="G40" s="17"/>
    </row>
    <row r="41" spans="1:7">
      <c r="A41" s="18"/>
      <c r="B41" s="18"/>
      <c r="C41" s="162"/>
      <c r="D41" s="163"/>
      <c r="E41" s="18"/>
      <c r="F41" s="18"/>
      <c r="G41" s="18"/>
    </row>
    <row r="43" spans="1:7">
      <c r="A43" s="1" t="s">
        <v>67</v>
      </c>
      <c r="C43" s="1" t="s">
        <v>68</v>
      </c>
    </row>
    <row r="44" spans="1:7">
      <c r="A44" s="1" t="s">
        <v>66</v>
      </c>
    </row>
    <row r="45" spans="1:7">
      <c r="A45" s="1" t="s">
        <v>69</v>
      </c>
    </row>
    <row r="46" spans="1:7">
      <c r="A46" s="1" t="s">
        <v>70</v>
      </c>
    </row>
    <row r="47" spans="1:7">
      <c r="A47" s="1" t="s">
        <v>71</v>
      </c>
    </row>
    <row r="48" spans="1:7">
      <c r="A48" s="1" t="s">
        <v>72</v>
      </c>
    </row>
    <row r="49" spans="1:7">
      <c r="A49" s="1" t="s">
        <v>73</v>
      </c>
    </row>
    <row r="50" spans="1:7">
      <c r="A50" s="1" t="s">
        <v>84</v>
      </c>
    </row>
    <row r="52" spans="1:7" s="14" customFormat="1">
      <c r="A52" s="14" t="s">
        <v>26</v>
      </c>
      <c r="C52" s="14" t="s">
        <v>28</v>
      </c>
      <c r="E52" s="14" t="s">
        <v>25</v>
      </c>
      <c r="G52" s="14" t="s">
        <v>27</v>
      </c>
    </row>
    <row r="53" spans="1:7" s="14" customFormat="1">
      <c r="A53" s="14" t="s">
        <v>29</v>
      </c>
      <c r="C53" s="14" t="s">
        <v>30</v>
      </c>
      <c r="E53" s="14" t="s">
        <v>31</v>
      </c>
      <c r="G53" s="14" t="s">
        <v>32</v>
      </c>
    </row>
    <row r="59" spans="1:7">
      <c r="A59" s="26"/>
      <c r="C59" s="26"/>
      <c r="E59" s="26"/>
      <c r="G59" s="26"/>
    </row>
  </sheetData>
  <mergeCells count="34">
    <mergeCell ref="A1:D5"/>
    <mergeCell ref="A6:D7"/>
    <mergeCell ref="C37:D37"/>
    <mergeCell ref="C38:D38"/>
    <mergeCell ref="C39:D39"/>
    <mergeCell ref="C29:D29"/>
    <mergeCell ref="C30:D30"/>
    <mergeCell ref="C31:D31"/>
    <mergeCell ref="C27:D27"/>
    <mergeCell ref="C28:D28"/>
    <mergeCell ref="C20:D20"/>
    <mergeCell ref="C21:D21"/>
    <mergeCell ref="C22:D22"/>
    <mergeCell ref="C23:D23"/>
    <mergeCell ref="C24:D24"/>
    <mergeCell ref="C25:D25"/>
    <mergeCell ref="C40:D40"/>
    <mergeCell ref="C41:D41"/>
    <mergeCell ref="C32:D32"/>
    <mergeCell ref="C33:D33"/>
    <mergeCell ref="C34:D34"/>
    <mergeCell ref="C35:D35"/>
    <mergeCell ref="C36:D36"/>
    <mergeCell ref="C26:D26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</mergeCells>
  <pageMargins left="0.25" right="0.25" top="0.52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2"/>
  <sheetViews>
    <sheetView tabSelected="1" workbookViewId="0">
      <selection activeCell="J6" sqref="J6"/>
    </sheetView>
  </sheetViews>
  <sheetFormatPr defaultColWidth="9.140625" defaultRowHeight="12.75"/>
  <cols>
    <col min="1" max="1" width="6.5703125" style="1" customWidth="1"/>
    <col min="2" max="2" width="20.85546875" style="1" customWidth="1"/>
    <col min="3" max="7" width="7.7109375" style="1" customWidth="1"/>
    <col min="8" max="8" width="9.85546875" style="1" customWidth="1"/>
    <col min="9" max="9" width="11.140625" style="1" customWidth="1"/>
    <col min="10" max="10" width="8.140625" style="1" customWidth="1"/>
    <col min="11" max="11" width="8.5703125" style="1" customWidth="1"/>
    <col min="12" max="12" width="8.85546875" style="1" customWidth="1"/>
    <col min="13" max="15" width="10" style="1" customWidth="1"/>
    <col min="16" max="16384" width="9.140625" style="1"/>
  </cols>
  <sheetData>
    <row r="1" spans="1:16" ht="12.75" customHeight="1">
      <c r="A1" s="180"/>
      <c r="B1" s="181"/>
      <c r="C1" s="181"/>
      <c r="D1" s="181"/>
      <c r="E1" s="181"/>
      <c r="F1" s="181"/>
      <c r="G1" s="181"/>
      <c r="H1" s="181"/>
      <c r="I1" s="181"/>
      <c r="J1" s="199" t="s">
        <v>15</v>
      </c>
      <c r="K1" s="200"/>
      <c r="L1" s="200"/>
      <c r="M1" s="200"/>
      <c r="N1" s="59" t="str">
        <f>'Revision (Phiên Bản) (Page 1)'!G1</f>
        <v>1007</v>
      </c>
      <c r="O1" s="50"/>
      <c r="P1" s="22"/>
    </row>
    <row r="2" spans="1:16" ht="12.75" customHeight="1">
      <c r="A2" s="182"/>
      <c r="B2" s="183"/>
      <c r="C2" s="183"/>
      <c r="D2" s="183"/>
      <c r="E2" s="183"/>
      <c r="F2" s="183"/>
      <c r="G2" s="183"/>
      <c r="H2" s="183"/>
      <c r="I2" s="183"/>
      <c r="J2" s="201" t="s">
        <v>16</v>
      </c>
      <c r="K2" s="202"/>
      <c r="L2" s="202"/>
      <c r="M2" s="202"/>
      <c r="N2" s="48" t="str">
        <f>'Revision (Phiên Bản) (Page 1)'!G2</f>
        <v>LT1000kg</v>
      </c>
      <c r="O2" s="51"/>
      <c r="P2" s="22"/>
    </row>
    <row r="3" spans="1:16" ht="12.75" customHeight="1">
      <c r="A3" s="182"/>
      <c r="B3" s="183"/>
      <c r="C3" s="183"/>
      <c r="D3" s="183"/>
      <c r="E3" s="183"/>
      <c r="F3" s="183"/>
      <c r="G3" s="183"/>
      <c r="H3" s="183"/>
      <c r="I3" s="183"/>
      <c r="J3" s="201" t="s">
        <v>17</v>
      </c>
      <c r="K3" s="202"/>
      <c r="L3" s="202"/>
      <c r="M3" s="202"/>
      <c r="N3" s="48" t="str">
        <f>'Revision (Phiên Bản) (Page 1)'!G3</f>
        <v>LAMTHACH</v>
      </c>
      <c r="O3" s="51"/>
      <c r="P3" s="22"/>
    </row>
    <row r="4" spans="1:16" s="2" customFormat="1" ht="12.75" customHeight="1">
      <c r="A4" s="182"/>
      <c r="B4" s="183"/>
      <c r="C4" s="183"/>
      <c r="D4" s="183"/>
      <c r="E4" s="183"/>
      <c r="F4" s="183"/>
      <c r="G4" s="183"/>
      <c r="H4" s="183"/>
      <c r="I4" s="183"/>
      <c r="J4" s="201" t="s">
        <v>23</v>
      </c>
      <c r="K4" s="202"/>
      <c r="L4" s="202"/>
      <c r="M4" s="202"/>
      <c r="N4" s="48" t="str">
        <f>'Revision (Phiên Bản) (Page 1)'!G4</f>
        <v>22/11/2016</v>
      </c>
      <c r="O4" s="51"/>
      <c r="P4" s="24"/>
    </row>
    <row r="5" spans="1:16" ht="12.75" customHeight="1">
      <c r="A5" s="182"/>
      <c r="B5" s="183"/>
      <c r="C5" s="183"/>
      <c r="D5" s="183"/>
      <c r="E5" s="183"/>
      <c r="F5" s="183"/>
      <c r="G5" s="183"/>
      <c r="H5" s="183"/>
      <c r="I5" s="183"/>
      <c r="J5" s="201" t="s">
        <v>24</v>
      </c>
      <c r="K5" s="202"/>
      <c r="L5" s="202"/>
      <c r="M5" s="202"/>
      <c r="N5" s="48">
        <f>'Revision (Phiên Bản) (Page 1)'!G5</f>
        <v>0</v>
      </c>
      <c r="O5" s="51"/>
      <c r="P5" s="24"/>
    </row>
    <row r="6" spans="1:16" ht="12.75" customHeight="1">
      <c r="A6" s="184" t="s">
        <v>179</v>
      </c>
      <c r="B6" s="185"/>
      <c r="C6" s="185"/>
      <c r="D6" s="185"/>
      <c r="E6" s="185"/>
      <c r="F6" s="185"/>
      <c r="G6" s="185"/>
      <c r="H6" s="185"/>
      <c r="I6" s="185"/>
      <c r="J6" s="52"/>
      <c r="K6" s="13"/>
      <c r="L6" s="13"/>
      <c r="M6" s="13"/>
      <c r="N6" s="33"/>
      <c r="O6" s="51"/>
      <c r="P6" s="24"/>
    </row>
    <row r="7" spans="1:16" ht="12.75" customHeight="1">
      <c r="A7" s="186"/>
      <c r="B7" s="187"/>
      <c r="C7" s="187"/>
      <c r="D7" s="187"/>
      <c r="E7" s="187"/>
      <c r="F7" s="187"/>
      <c r="G7" s="187"/>
      <c r="H7" s="187"/>
      <c r="I7" s="187"/>
      <c r="J7" s="53"/>
      <c r="K7" s="7"/>
      <c r="L7" s="7"/>
      <c r="M7" s="7"/>
      <c r="N7" s="54"/>
      <c r="O7" s="55"/>
      <c r="P7" s="24"/>
    </row>
    <row r="8" spans="1:16" ht="12.75" customHeight="1">
      <c r="A8" s="6"/>
      <c r="B8" s="6"/>
      <c r="C8" s="6"/>
      <c r="D8" s="6"/>
      <c r="E8" s="6"/>
      <c r="F8" s="6"/>
      <c r="G8" s="6"/>
      <c r="H8" s="6"/>
      <c r="I8" s="6"/>
      <c r="J8" s="13"/>
      <c r="K8" s="13"/>
      <c r="L8" s="13"/>
      <c r="M8" s="13"/>
      <c r="N8" s="33"/>
      <c r="O8" s="24"/>
      <c r="P8" s="24"/>
    </row>
    <row r="9" spans="1:16" ht="12.75" customHeight="1">
      <c r="A9" s="84" t="s">
        <v>56</v>
      </c>
      <c r="B9" s="85"/>
      <c r="C9" s="216" t="s">
        <v>119</v>
      </c>
      <c r="D9" s="216"/>
      <c r="E9" s="216"/>
      <c r="F9" s="86"/>
      <c r="G9" s="85"/>
      <c r="H9" s="216" t="s">
        <v>54</v>
      </c>
      <c r="I9" s="216"/>
      <c r="J9" s="86"/>
      <c r="K9" s="85"/>
      <c r="L9" s="204" t="s">
        <v>55</v>
      </c>
      <c r="M9" s="204"/>
      <c r="N9" s="204"/>
      <c r="O9" s="87"/>
      <c r="P9" s="24"/>
    </row>
    <row r="10" spans="1:16" ht="12.75" customHeight="1">
      <c r="A10" s="88" t="s">
        <v>57</v>
      </c>
      <c r="B10" s="89"/>
      <c r="C10" s="203"/>
      <c r="D10" s="203"/>
      <c r="E10" s="203"/>
      <c r="F10" s="90"/>
      <c r="G10" s="89"/>
      <c r="H10" s="212" t="s">
        <v>116</v>
      </c>
      <c r="I10" s="212"/>
      <c r="J10" s="91"/>
      <c r="K10" s="92"/>
      <c r="L10" s="203" t="s">
        <v>59</v>
      </c>
      <c r="M10" s="203"/>
      <c r="N10" s="203"/>
      <c r="O10" s="90"/>
      <c r="P10" s="24"/>
    </row>
    <row r="11" spans="1:16" ht="12.75" customHeight="1">
      <c r="A11" s="88" t="s">
        <v>58</v>
      </c>
      <c r="B11" s="89"/>
      <c r="C11" s="203" t="s">
        <v>120</v>
      </c>
      <c r="D11" s="203"/>
      <c r="E11" s="203"/>
      <c r="F11" s="203"/>
      <c r="G11" s="203"/>
      <c r="H11" s="203" t="s">
        <v>174</v>
      </c>
      <c r="I11" s="203"/>
      <c r="J11" s="203"/>
      <c r="K11" s="203"/>
      <c r="L11" s="203" t="s">
        <v>60</v>
      </c>
      <c r="M11" s="203"/>
      <c r="N11" s="203"/>
      <c r="O11" s="90"/>
      <c r="P11" s="24"/>
    </row>
    <row r="12" spans="1:16" ht="12.75" customHeight="1">
      <c r="A12" s="88" t="s">
        <v>126</v>
      </c>
      <c r="B12" s="89"/>
      <c r="C12" s="203" t="s">
        <v>123</v>
      </c>
      <c r="D12" s="203"/>
      <c r="E12" s="203"/>
      <c r="F12" s="154" t="s">
        <v>160</v>
      </c>
      <c r="G12" s="89"/>
      <c r="H12" s="203" t="s">
        <v>117</v>
      </c>
      <c r="I12" s="203"/>
      <c r="J12" s="90"/>
      <c r="K12" s="89"/>
      <c r="L12" s="203" t="s">
        <v>127</v>
      </c>
      <c r="M12" s="203"/>
      <c r="N12" s="203"/>
      <c r="O12" s="89"/>
      <c r="P12" s="24"/>
    </row>
    <row r="13" spans="1:16" ht="12.75" customHeight="1">
      <c r="A13" s="88"/>
      <c r="B13" s="89"/>
      <c r="C13" s="203" t="s">
        <v>125</v>
      </c>
      <c r="D13" s="203"/>
      <c r="E13" s="203"/>
      <c r="F13" s="93" t="s">
        <v>136</v>
      </c>
      <c r="G13" s="90"/>
      <c r="H13" s="203" t="s">
        <v>81</v>
      </c>
      <c r="I13" s="203"/>
      <c r="J13" s="90"/>
      <c r="K13" s="90"/>
      <c r="L13" s="203" t="s">
        <v>93</v>
      </c>
      <c r="M13" s="203"/>
      <c r="N13" s="203"/>
      <c r="O13" s="93">
        <v>0.02</v>
      </c>
      <c r="P13" s="24"/>
    </row>
    <row r="14" spans="1:16" ht="12.75" customHeight="1">
      <c r="A14" s="215" t="s">
        <v>134</v>
      </c>
      <c r="B14" s="215"/>
      <c r="C14" s="203" t="s">
        <v>121</v>
      </c>
      <c r="D14" s="203"/>
      <c r="E14" s="203"/>
      <c r="F14" s="155" t="s">
        <v>159</v>
      </c>
      <c r="G14" s="89"/>
      <c r="H14" s="212" t="s">
        <v>62</v>
      </c>
      <c r="I14" s="212"/>
      <c r="J14" s="157" t="s">
        <v>133</v>
      </c>
      <c r="K14" s="92"/>
      <c r="L14" s="203" t="s">
        <v>60</v>
      </c>
      <c r="M14" s="203"/>
      <c r="N14" s="203"/>
      <c r="O14" s="150" t="s">
        <v>128</v>
      </c>
      <c r="P14" s="24"/>
    </row>
    <row r="15" spans="1:16" ht="12.75" customHeight="1">
      <c r="A15" s="214" t="s">
        <v>135</v>
      </c>
      <c r="B15" s="214"/>
      <c r="C15" s="94" t="s">
        <v>122</v>
      </c>
      <c r="D15" s="94"/>
      <c r="E15" s="94"/>
      <c r="F15" s="95">
        <v>1</v>
      </c>
      <c r="G15" s="94"/>
      <c r="H15" s="213" t="s">
        <v>118</v>
      </c>
      <c r="I15" s="213"/>
      <c r="J15" s="96">
        <v>1</v>
      </c>
      <c r="K15" s="97"/>
      <c r="L15" s="94"/>
      <c r="M15" s="94"/>
      <c r="N15" s="94"/>
      <c r="O15" s="98"/>
      <c r="P15" s="24"/>
    </row>
    <row r="16" spans="1:16" ht="12.75" customHeight="1">
      <c r="A16" s="28"/>
      <c r="B16" s="23"/>
      <c r="C16" s="23"/>
      <c r="D16" s="23"/>
      <c r="E16" s="23"/>
      <c r="F16" s="23"/>
      <c r="G16" s="29"/>
      <c r="H16" s="30"/>
      <c r="I16" s="30"/>
      <c r="J16" s="30"/>
      <c r="K16" s="30"/>
      <c r="L16" s="31"/>
      <c r="M16" s="31"/>
      <c r="N16" s="31"/>
      <c r="O16" s="32"/>
      <c r="P16" s="103"/>
    </row>
    <row r="17" spans="1:19" s="38" customFormat="1" ht="12" customHeight="1">
      <c r="A17" s="36" t="s">
        <v>36</v>
      </c>
      <c r="B17" s="43" t="s">
        <v>0</v>
      </c>
      <c r="C17" s="206" t="s">
        <v>115</v>
      </c>
      <c r="D17" s="207"/>
      <c r="E17" s="207"/>
      <c r="F17" s="207"/>
      <c r="G17" s="207"/>
      <c r="H17" s="208"/>
      <c r="I17" s="209" t="s">
        <v>50</v>
      </c>
      <c r="J17" s="210"/>
      <c r="K17" s="210"/>
      <c r="L17" s="211"/>
      <c r="M17" s="40" t="s">
        <v>114</v>
      </c>
      <c r="N17" s="191" t="s">
        <v>79</v>
      </c>
      <c r="O17" s="194" t="s">
        <v>80</v>
      </c>
      <c r="P17" s="37"/>
    </row>
    <row r="18" spans="1:19" s="38" customFormat="1" ht="12" customHeight="1">
      <c r="A18" s="39" t="s">
        <v>37</v>
      </c>
      <c r="B18" s="46" t="s">
        <v>38</v>
      </c>
      <c r="C18" s="44" t="s">
        <v>40</v>
      </c>
      <c r="D18" s="44" t="s">
        <v>44</v>
      </c>
      <c r="E18" s="44" t="s">
        <v>42</v>
      </c>
      <c r="F18" s="197" t="s">
        <v>51</v>
      </c>
      <c r="G18" s="198"/>
      <c r="H18" s="45" t="s">
        <v>61</v>
      </c>
      <c r="I18" s="43" t="s">
        <v>77</v>
      </c>
      <c r="J18" s="99" t="s">
        <v>111</v>
      </c>
      <c r="K18" s="128" t="s">
        <v>46</v>
      </c>
      <c r="L18" s="128" t="s">
        <v>47</v>
      </c>
      <c r="M18" s="47" t="s">
        <v>113</v>
      </c>
      <c r="N18" s="192"/>
      <c r="O18" s="195"/>
      <c r="P18" s="37"/>
      <c r="Q18" s="101"/>
      <c r="R18" s="101"/>
      <c r="S18" s="101"/>
    </row>
    <row r="19" spans="1:19" s="38" customFormat="1" ht="12" customHeight="1">
      <c r="A19" s="39"/>
      <c r="B19" s="39"/>
      <c r="C19" s="34" t="s">
        <v>41</v>
      </c>
      <c r="D19" s="34" t="s">
        <v>45</v>
      </c>
      <c r="E19" s="34" t="s">
        <v>43</v>
      </c>
      <c r="F19" s="35" t="s">
        <v>109</v>
      </c>
      <c r="G19" s="83" t="s">
        <v>110</v>
      </c>
      <c r="H19" s="46" t="s">
        <v>52</v>
      </c>
      <c r="I19" s="46" t="s">
        <v>78</v>
      </c>
      <c r="J19" s="100" t="s">
        <v>112</v>
      </c>
      <c r="K19" s="41" t="s">
        <v>48</v>
      </c>
      <c r="L19" s="41" t="s">
        <v>49</v>
      </c>
      <c r="M19" s="42"/>
      <c r="N19" s="193"/>
      <c r="O19" s="196"/>
      <c r="P19" s="37"/>
      <c r="Q19" s="102"/>
      <c r="R19" s="102"/>
      <c r="S19" s="101"/>
    </row>
    <row r="20" spans="1:19">
      <c r="A20" s="60">
        <v>1</v>
      </c>
      <c r="B20" s="104" t="s">
        <v>177</v>
      </c>
      <c r="C20" s="104" t="s">
        <v>166</v>
      </c>
      <c r="D20" s="105"/>
      <c r="E20" s="106">
        <v>50</v>
      </c>
      <c r="F20" s="106">
        <v>20</v>
      </c>
      <c r="G20" s="106"/>
      <c r="H20" s="107" t="s">
        <v>152</v>
      </c>
      <c r="I20" s="140" t="s">
        <v>171</v>
      </c>
      <c r="J20" s="141">
        <v>1</v>
      </c>
      <c r="K20" s="141">
        <v>0.6</v>
      </c>
      <c r="L20" s="141">
        <v>1.52</v>
      </c>
      <c r="M20" s="137">
        <f>J20*K20*L20</f>
        <v>0.91199999999999992</v>
      </c>
      <c r="N20" s="138">
        <f>SUM(E20:G20)*M20+5%*SUM(E20:G20)*M20</f>
        <v>67.031999999999996</v>
      </c>
      <c r="O20" s="139">
        <f>SUM(E20:G20)*M20</f>
        <v>63.839999999999996</v>
      </c>
      <c r="P20" s="9"/>
    </row>
    <row r="21" spans="1:19">
      <c r="A21" s="61">
        <v>2</v>
      </c>
      <c r="B21" s="108" t="s">
        <v>137</v>
      </c>
      <c r="C21" s="108" t="s">
        <v>150</v>
      </c>
      <c r="D21" s="109"/>
      <c r="E21" s="110">
        <v>8</v>
      </c>
      <c r="F21" s="110"/>
      <c r="G21" s="110"/>
      <c r="H21" s="111" t="s">
        <v>152</v>
      </c>
      <c r="I21" s="142" t="s">
        <v>153</v>
      </c>
      <c r="J21" s="143">
        <v>1</v>
      </c>
      <c r="K21" s="143">
        <v>1</v>
      </c>
      <c r="L21" s="143">
        <v>1.2</v>
      </c>
      <c r="M21" s="137">
        <f t="shared" ref="M21:M38" si="0">J21*K21*L21</f>
        <v>1.2</v>
      </c>
      <c r="N21" s="138">
        <f t="shared" ref="N21:N38" si="1">SUM(E21:G21)*M21+5%*SUM(E21:G21)*M21</f>
        <v>10.08</v>
      </c>
      <c r="O21" s="139">
        <f t="shared" ref="O21:O38" si="2">SUM(E21:G21)*M21</f>
        <v>9.6</v>
      </c>
      <c r="P21" s="9"/>
    </row>
    <row r="22" spans="1:19">
      <c r="A22" s="61">
        <v>3</v>
      </c>
      <c r="B22" s="108" t="s">
        <v>138</v>
      </c>
      <c r="C22" s="108" t="s">
        <v>173</v>
      </c>
      <c r="D22" s="109"/>
      <c r="E22" s="110">
        <v>44</v>
      </c>
      <c r="F22" s="110"/>
      <c r="G22" s="110"/>
      <c r="H22" s="111" t="s">
        <v>170</v>
      </c>
      <c r="I22" s="142" t="s">
        <v>154</v>
      </c>
      <c r="J22" s="143">
        <v>4</v>
      </c>
      <c r="K22" s="143">
        <v>1</v>
      </c>
      <c r="L22" s="143">
        <v>1.2</v>
      </c>
      <c r="M22" s="137">
        <f t="shared" si="0"/>
        <v>4.8</v>
      </c>
      <c r="N22" s="138">
        <f t="shared" si="1"/>
        <v>221.76</v>
      </c>
      <c r="O22" s="139">
        <f t="shared" si="2"/>
        <v>211.2</v>
      </c>
      <c r="P22" s="9"/>
    </row>
    <row r="23" spans="1:19">
      <c r="A23" s="61">
        <v>4</v>
      </c>
      <c r="B23" s="108" t="s">
        <v>139</v>
      </c>
      <c r="C23" s="108" t="s">
        <v>173</v>
      </c>
      <c r="D23" s="109"/>
      <c r="E23" s="110">
        <v>44</v>
      </c>
      <c r="F23" s="110"/>
      <c r="G23" s="112"/>
      <c r="H23" s="111" t="s">
        <v>170</v>
      </c>
      <c r="I23" s="142" t="s">
        <v>165</v>
      </c>
      <c r="J23" s="143">
        <v>2</v>
      </c>
      <c r="K23" s="143">
        <v>1</v>
      </c>
      <c r="L23" s="143">
        <v>1.92</v>
      </c>
      <c r="M23" s="137">
        <f t="shared" si="0"/>
        <v>3.84</v>
      </c>
      <c r="N23" s="138">
        <f t="shared" si="1"/>
        <v>177.40799999999999</v>
      </c>
      <c r="O23" s="139">
        <f t="shared" si="2"/>
        <v>168.95999999999998</v>
      </c>
      <c r="P23" s="9"/>
    </row>
    <row r="24" spans="1:19">
      <c r="A24" s="61">
        <v>5</v>
      </c>
      <c r="B24" s="108" t="s">
        <v>140</v>
      </c>
      <c r="C24" s="108" t="s">
        <v>150</v>
      </c>
      <c r="D24" s="109"/>
      <c r="E24" s="110">
        <v>195</v>
      </c>
      <c r="F24" s="110">
        <v>25</v>
      </c>
      <c r="G24" s="112"/>
      <c r="H24" s="111" t="s">
        <v>152</v>
      </c>
      <c r="I24" s="142" t="s">
        <v>175</v>
      </c>
      <c r="J24" s="143">
        <v>1</v>
      </c>
      <c r="K24" s="143">
        <v>1</v>
      </c>
      <c r="L24" s="143">
        <v>1</v>
      </c>
      <c r="M24" s="137">
        <f t="shared" si="0"/>
        <v>1</v>
      </c>
      <c r="N24" s="138">
        <f t="shared" si="1"/>
        <v>231</v>
      </c>
      <c r="O24" s="139">
        <f>N24-(0.2*0.2*3.14)*SUM(E24:F24)</f>
        <v>203.36799999999999</v>
      </c>
      <c r="P24" s="9"/>
    </row>
    <row r="25" spans="1:19">
      <c r="A25" s="61">
        <v>6</v>
      </c>
      <c r="B25" s="129" t="s">
        <v>141</v>
      </c>
      <c r="C25" s="129" t="s">
        <v>150</v>
      </c>
      <c r="D25" s="151"/>
      <c r="E25" s="130">
        <v>195</v>
      </c>
      <c r="F25" s="130"/>
      <c r="G25" s="110"/>
      <c r="H25" s="108" t="s">
        <v>152</v>
      </c>
      <c r="I25" s="143" t="s">
        <v>176</v>
      </c>
      <c r="J25" s="143">
        <v>1</v>
      </c>
      <c r="K25" s="143">
        <v>3.6</v>
      </c>
      <c r="L25" s="143">
        <v>1.2</v>
      </c>
      <c r="M25" s="137">
        <f t="shared" si="0"/>
        <v>4.32</v>
      </c>
      <c r="N25" s="138">
        <f t="shared" si="1"/>
        <v>884.5200000000001</v>
      </c>
      <c r="O25" s="139">
        <f t="shared" si="2"/>
        <v>842.40000000000009</v>
      </c>
      <c r="P25" s="9"/>
    </row>
    <row r="26" spans="1:19">
      <c r="A26" s="61">
        <v>7</v>
      </c>
      <c r="B26" s="129" t="s">
        <v>142</v>
      </c>
      <c r="C26" s="129" t="s">
        <v>150</v>
      </c>
      <c r="D26" s="151"/>
      <c r="E26" s="130">
        <v>195</v>
      </c>
      <c r="F26" s="130">
        <v>25</v>
      </c>
      <c r="G26" s="110"/>
      <c r="H26" s="108" t="s">
        <v>152</v>
      </c>
      <c r="I26" s="143" t="s">
        <v>175</v>
      </c>
      <c r="J26" s="143">
        <v>1</v>
      </c>
      <c r="K26" s="143">
        <v>1</v>
      </c>
      <c r="L26" s="143">
        <v>1</v>
      </c>
      <c r="M26" s="137">
        <f t="shared" si="0"/>
        <v>1</v>
      </c>
      <c r="N26" s="138">
        <f t="shared" si="1"/>
        <v>231</v>
      </c>
      <c r="O26" s="139">
        <f t="shared" si="2"/>
        <v>220</v>
      </c>
      <c r="P26" s="9"/>
    </row>
    <row r="27" spans="1:19">
      <c r="A27" s="61">
        <v>8</v>
      </c>
      <c r="B27" s="129" t="s">
        <v>178</v>
      </c>
      <c r="C27" s="129" t="s">
        <v>166</v>
      </c>
      <c r="D27" s="151"/>
      <c r="E27" s="130">
        <v>50</v>
      </c>
      <c r="F27" s="130">
        <v>20</v>
      </c>
      <c r="G27" s="110"/>
      <c r="H27" s="111" t="s">
        <v>152</v>
      </c>
      <c r="I27" s="142" t="s">
        <v>172</v>
      </c>
      <c r="J27" s="143">
        <v>1</v>
      </c>
      <c r="K27" s="143">
        <v>0.45</v>
      </c>
      <c r="L27" s="143">
        <v>1.36</v>
      </c>
      <c r="M27" s="137">
        <f t="shared" si="0"/>
        <v>0.6120000000000001</v>
      </c>
      <c r="N27" s="138">
        <f t="shared" si="1"/>
        <v>44.982000000000006</v>
      </c>
      <c r="O27" s="139">
        <f t="shared" si="2"/>
        <v>42.84</v>
      </c>
      <c r="P27" s="9"/>
    </row>
    <row r="28" spans="1:19">
      <c r="A28" s="61">
        <v>9</v>
      </c>
      <c r="B28" s="129" t="s">
        <v>143</v>
      </c>
      <c r="C28" s="129" t="s">
        <v>150</v>
      </c>
      <c r="D28" s="151"/>
      <c r="E28" s="130">
        <v>8</v>
      </c>
      <c r="F28" s="130"/>
      <c r="G28" s="110"/>
      <c r="H28" s="113" t="s">
        <v>152</v>
      </c>
      <c r="I28" s="144" t="s">
        <v>155</v>
      </c>
      <c r="J28" s="143">
        <v>1</v>
      </c>
      <c r="K28" s="143">
        <v>1</v>
      </c>
      <c r="L28" s="143">
        <v>1</v>
      </c>
      <c r="M28" s="137">
        <f t="shared" si="0"/>
        <v>1</v>
      </c>
      <c r="N28" s="138">
        <f t="shared" si="1"/>
        <v>8.4</v>
      </c>
      <c r="O28" s="139">
        <f t="shared" si="2"/>
        <v>8</v>
      </c>
      <c r="P28" s="9"/>
    </row>
    <row r="29" spans="1:19">
      <c r="A29" s="61">
        <v>10</v>
      </c>
      <c r="B29" s="129" t="s">
        <v>144</v>
      </c>
      <c r="C29" s="129" t="s">
        <v>150</v>
      </c>
      <c r="D29" s="151"/>
      <c r="E29" s="130">
        <v>195</v>
      </c>
      <c r="F29" s="130"/>
      <c r="G29" s="110"/>
      <c r="H29" s="114" t="s">
        <v>152</v>
      </c>
      <c r="I29" s="142" t="s">
        <v>156</v>
      </c>
      <c r="J29" s="143">
        <v>4</v>
      </c>
      <c r="K29" s="143">
        <v>0.1</v>
      </c>
      <c r="L29" s="143">
        <v>0.1</v>
      </c>
      <c r="M29" s="137">
        <f t="shared" si="0"/>
        <v>4.0000000000000008E-2</v>
      </c>
      <c r="N29" s="138">
        <f t="shared" si="1"/>
        <v>8.1900000000000013</v>
      </c>
      <c r="O29" s="139">
        <f t="shared" si="2"/>
        <v>7.8000000000000016</v>
      </c>
      <c r="P29" s="9"/>
    </row>
    <row r="30" spans="1:19">
      <c r="A30" s="61">
        <v>11</v>
      </c>
      <c r="B30" s="129" t="s">
        <v>145</v>
      </c>
      <c r="C30" s="129" t="s">
        <v>150</v>
      </c>
      <c r="D30" s="151"/>
      <c r="E30" s="130">
        <v>195</v>
      </c>
      <c r="F30" s="130"/>
      <c r="G30" s="110"/>
      <c r="H30" s="114" t="s">
        <v>152</v>
      </c>
      <c r="I30" s="153" t="s">
        <v>167</v>
      </c>
      <c r="J30" s="143">
        <v>1</v>
      </c>
      <c r="K30" s="143">
        <v>0.2</v>
      </c>
      <c r="L30" s="143">
        <v>0.2</v>
      </c>
      <c r="M30" s="137">
        <f>J30*K30*L30*3.14</f>
        <v>0.12560000000000002</v>
      </c>
      <c r="N30" s="138">
        <f t="shared" si="1"/>
        <v>25.716600000000003</v>
      </c>
      <c r="O30" s="139">
        <f t="shared" si="2"/>
        <v>24.492000000000004</v>
      </c>
      <c r="P30" s="9"/>
    </row>
    <row r="31" spans="1:19">
      <c r="A31" s="61">
        <v>12</v>
      </c>
      <c r="B31" s="129" t="s">
        <v>146</v>
      </c>
      <c r="C31" s="129" t="s">
        <v>150</v>
      </c>
      <c r="D31" s="151"/>
      <c r="E31" s="130">
        <v>12</v>
      </c>
      <c r="F31" s="130"/>
      <c r="G31" s="110"/>
      <c r="H31" s="114" t="s">
        <v>152</v>
      </c>
      <c r="I31" s="153" t="s">
        <v>151</v>
      </c>
      <c r="J31" s="143">
        <v>1</v>
      </c>
      <c r="K31" s="143">
        <v>1</v>
      </c>
      <c r="L31" s="143">
        <v>1.86</v>
      </c>
      <c r="M31" s="137">
        <f t="shared" si="0"/>
        <v>1.86</v>
      </c>
      <c r="N31" s="138">
        <f t="shared" si="1"/>
        <v>23.436</v>
      </c>
      <c r="O31" s="139">
        <f t="shared" si="2"/>
        <v>22.32</v>
      </c>
      <c r="P31" s="9"/>
    </row>
    <row r="32" spans="1:19">
      <c r="A32" s="61">
        <v>13</v>
      </c>
      <c r="B32" s="129" t="s">
        <v>147</v>
      </c>
      <c r="C32" s="129" t="s">
        <v>150</v>
      </c>
      <c r="D32" s="151"/>
      <c r="E32" s="130">
        <v>5</v>
      </c>
      <c r="F32" s="130"/>
      <c r="G32" s="110"/>
      <c r="H32" s="114" t="s">
        <v>157</v>
      </c>
      <c r="I32" s="142" t="s">
        <v>168</v>
      </c>
      <c r="J32" s="143">
        <v>1</v>
      </c>
      <c r="K32" s="143">
        <v>1</v>
      </c>
      <c r="L32" s="143">
        <v>1</v>
      </c>
      <c r="M32" s="137">
        <f t="shared" si="0"/>
        <v>1</v>
      </c>
      <c r="N32" s="138">
        <f t="shared" si="1"/>
        <v>5.25</v>
      </c>
      <c r="O32" s="139">
        <f t="shared" si="2"/>
        <v>5</v>
      </c>
      <c r="P32" s="9"/>
    </row>
    <row r="33" spans="1:16">
      <c r="A33" s="61">
        <v>14</v>
      </c>
      <c r="B33" s="129" t="s">
        <v>148</v>
      </c>
      <c r="C33" s="129" t="s">
        <v>136</v>
      </c>
      <c r="D33" s="151"/>
      <c r="E33" s="156">
        <f>8/2.54*8*14*1.2*17/90</f>
        <v>79.958005249343827</v>
      </c>
      <c r="F33" s="130"/>
      <c r="G33" s="110"/>
      <c r="H33" s="114" t="s">
        <v>152</v>
      </c>
      <c r="I33" s="142"/>
      <c r="J33" s="143">
        <v>1</v>
      </c>
      <c r="K33" s="143">
        <v>1</v>
      </c>
      <c r="L33" s="143">
        <v>1</v>
      </c>
      <c r="M33" s="137">
        <f t="shared" si="0"/>
        <v>1</v>
      </c>
      <c r="N33" s="138">
        <f t="shared" si="1"/>
        <v>83.955905511811025</v>
      </c>
      <c r="O33" s="139">
        <f t="shared" si="2"/>
        <v>79.958005249343827</v>
      </c>
      <c r="P33" s="9"/>
    </row>
    <row r="34" spans="1:16">
      <c r="A34" s="61">
        <v>15</v>
      </c>
      <c r="B34" s="129" t="s">
        <v>149</v>
      </c>
      <c r="C34" s="129" t="s">
        <v>158</v>
      </c>
      <c r="D34" s="151"/>
      <c r="E34" s="130">
        <v>60</v>
      </c>
      <c r="F34" s="130"/>
      <c r="G34" s="110"/>
      <c r="H34" s="114" t="s">
        <v>152</v>
      </c>
      <c r="I34" s="142"/>
      <c r="J34" s="143">
        <v>1</v>
      </c>
      <c r="K34" s="143">
        <v>1</v>
      </c>
      <c r="L34" s="143">
        <v>1</v>
      </c>
      <c r="M34" s="137">
        <f t="shared" si="0"/>
        <v>1</v>
      </c>
      <c r="N34" s="138">
        <f t="shared" si="1"/>
        <v>63</v>
      </c>
      <c r="O34" s="139">
        <f t="shared" si="2"/>
        <v>60</v>
      </c>
      <c r="P34" s="10"/>
    </row>
    <row r="35" spans="1:16">
      <c r="A35" s="61">
        <v>16</v>
      </c>
      <c r="B35" s="129"/>
      <c r="C35" s="129"/>
      <c r="D35" s="151"/>
      <c r="E35" s="130"/>
      <c r="F35" s="130"/>
      <c r="G35" s="131"/>
      <c r="H35" s="132"/>
      <c r="I35" s="145"/>
      <c r="J35" s="145"/>
      <c r="K35" s="145"/>
      <c r="L35" s="145"/>
      <c r="M35" s="137">
        <f t="shared" si="0"/>
        <v>0</v>
      </c>
      <c r="N35" s="138">
        <f t="shared" si="1"/>
        <v>0</v>
      </c>
      <c r="O35" s="139">
        <f t="shared" si="2"/>
        <v>0</v>
      </c>
      <c r="P35" s="11"/>
    </row>
    <row r="36" spans="1:16">
      <c r="A36" s="61">
        <v>17</v>
      </c>
      <c r="B36" s="133"/>
      <c r="C36" s="129"/>
      <c r="D36" s="151"/>
      <c r="E36" s="130"/>
      <c r="F36" s="130"/>
      <c r="G36" s="131"/>
      <c r="H36" s="132"/>
      <c r="I36" s="145"/>
      <c r="J36" s="145"/>
      <c r="K36" s="145"/>
      <c r="L36" s="145"/>
      <c r="M36" s="137">
        <f t="shared" si="0"/>
        <v>0</v>
      </c>
      <c r="N36" s="138">
        <f t="shared" si="1"/>
        <v>0</v>
      </c>
      <c r="O36" s="139">
        <f t="shared" si="2"/>
        <v>0</v>
      </c>
      <c r="P36" s="11"/>
    </row>
    <row r="37" spans="1:16">
      <c r="A37" s="61">
        <v>18</v>
      </c>
      <c r="B37" s="129"/>
      <c r="C37" s="129"/>
      <c r="D37" s="151"/>
      <c r="E37" s="130"/>
      <c r="F37" s="130"/>
      <c r="G37" s="134"/>
      <c r="H37" s="135"/>
      <c r="I37" s="146"/>
      <c r="J37" s="145"/>
      <c r="K37" s="145"/>
      <c r="L37" s="145"/>
      <c r="M37" s="137">
        <f t="shared" si="0"/>
        <v>0</v>
      </c>
      <c r="N37" s="138">
        <f t="shared" si="1"/>
        <v>0</v>
      </c>
      <c r="O37" s="139">
        <f t="shared" si="2"/>
        <v>0</v>
      </c>
      <c r="P37" s="11"/>
    </row>
    <row r="38" spans="1:16">
      <c r="A38" s="61">
        <v>19</v>
      </c>
      <c r="B38" s="129"/>
      <c r="C38" s="129"/>
      <c r="D38" s="151"/>
      <c r="E38" s="130"/>
      <c r="F38" s="130"/>
      <c r="G38" s="134"/>
      <c r="H38" s="136"/>
      <c r="I38" s="146"/>
      <c r="J38" s="145"/>
      <c r="K38" s="145"/>
      <c r="L38" s="145"/>
      <c r="M38" s="137">
        <f t="shared" si="0"/>
        <v>0</v>
      </c>
      <c r="N38" s="138">
        <f t="shared" si="1"/>
        <v>0</v>
      </c>
      <c r="O38" s="139">
        <f t="shared" si="2"/>
        <v>0</v>
      </c>
      <c r="P38" s="11"/>
    </row>
    <row r="39" spans="1:16">
      <c r="A39" s="188" t="s">
        <v>39</v>
      </c>
      <c r="B39" s="189"/>
      <c r="C39" s="189"/>
      <c r="D39" s="189"/>
      <c r="E39" s="189"/>
      <c r="F39" s="189"/>
      <c r="G39" s="189"/>
      <c r="H39" s="189"/>
      <c r="I39" s="189"/>
      <c r="J39" s="189"/>
      <c r="K39" s="189"/>
      <c r="L39" s="189"/>
      <c r="M39" s="190"/>
      <c r="N39" s="5">
        <f>SUM(N20:N38)</f>
        <v>2085.7305055118113</v>
      </c>
      <c r="O39" s="8">
        <f>SUM(O20:O38)</f>
        <v>1969.7780052493436</v>
      </c>
      <c r="P39" s="12"/>
    </row>
    <row r="41" spans="1:16">
      <c r="A41" s="205" t="s">
        <v>26</v>
      </c>
      <c r="B41" s="205"/>
      <c r="D41" s="4" t="s">
        <v>28</v>
      </c>
      <c r="E41" s="4"/>
      <c r="F41" s="4"/>
      <c r="G41" s="4"/>
      <c r="H41" s="205" t="s">
        <v>94</v>
      </c>
      <c r="I41" s="205"/>
      <c r="J41" s="4"/>
      <c r="K41" s="205" t="s">
        <v>25</v>
      </c>
      <c r="L41" s="205"/>
      <c r="N41" s="205" t="s">
        <v>63</v>
      </c>
      <c r="O41" s="205"/>
    </row>
    <row r="42" spans="1:16">
      <c r="A42" s="205" t="s">
        <v>29</v>
      </c>
      <c r="B42" s="205"/>
      <c r="D42" s="4" t="s">
        <v>30</v>
      </c>
      <c r="E42" s="4"/>
      <c r="F42" s="4"/>
      <c r="G42" s="4"/>
      <c r="H42" s="205" t="s">
        <v>95</v>
      </c>
      <c r="I42" s="205"/>
      <c r="J42" s="4"/>
      <c r="K42" s="205" t="s">
        <v>35</v>
      </c>
      <c r="L42" s="205"/>
      <c r="N42" s="205" t="s">
        <v>64</v>
      </c>
      <c r="O42" s="205"/>
    </row>
  </sheetData>
  <mergeCells count="42">
    <mergeCell ref="A15:B15"/>
    <mergeCell ref="A14:B14"/>
    <mergeCell ref="C14:E14"/>
    <mergeCell ref="H10:I10"/>
    <mergeCell ref="H9:I9"/>
    <mergeCell ref="H12:I12"/>
    <mergeCell ref="H13:I13"/>
    <mergeCell ref="C9:E9"/>
    <mergeCell ref="C10:E10"/>
    <mergeCell ref="C12:E12"/>
    <mergeCell ref="C13:E13"/>
    <mergeCell ref="C11:G11"/>
    <mergeCell ref="H11:K11"/>
    <mergeCell ref="L13:N13"/>
    <mergeCell ref="N41:O41"/>
    <mergeCell ref="N42:O42"/>
    <mergeCell ref="I17:L17"/>
    <mergeCell ref="H14:I14"/>
    <mergeCell ref="H15:I15"/>
    <mergeCell ref="A41:B41"/>
    <mergeCell ref="A42:B42"/>
    <mergeCell ref="C17:H17"/>
    <mergeCell ref="K41:L41"/>
    <mergeCell ref="K42:L42"/>
    <mergeCell ref="H41:I41"/>
    <mergeCell ref="H42:I42"/>
    <mergeCell ref="A1:I5"/>
    <mergeCell ref="A6:I7"/>
    <mergeCell ref="A39:M39"/>
    <mergeCell ref="N17:N19"/>
    <mergeCell ref="O17:O19"/>
    <mergeCell ref="F18:G18"/>
    <mergeCell ref="J1:M1"/>
    <mergeCell ref="J2:M2"/>
    <mergeCell ref="J3:M3"/>
    <mergeCell ref="J4:M4"/>
    <mergeCell ref="J5:M5"/>
    <mergeCell ref="L11:N11"/>
    <mergeCell ref="L12:N12"/>
    <mergeCell ref="L14:N14"/>
    <mergeCell ref="L9:N9"/>
    <mergeCell ref="L10:N10"/>
  </mergeCells>
  <pageMargins left="0.24" right="0.16" top="0.2" bottom="0.2" header="0.2" footer="0.2"/>
  <pageSetup paperSize="9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1"/>
  <sheetViews>
    <sheetView topLeftCell="A10" workbookViewId="0">
      <selection activeCell="C45" sqref="C45"/>
    </sheetView>
  </sheetViews>
  <sheetFormatPr defaultColWidth="9.140625" defaultRowHeight="12.75"/>
  <cols>
    <col min="1" max="8" width="15.140625" style="1" customWidth="1"/>
    <col min="9" max="9" width="16.5703125" style="1" customWidth="1"/>
    <col min="10" max="16384" width="9.140625" style="1"/>
  </cols>
  <sheetData>
    <row r="1" spans="1:14" ht="12.75" customHeight="1">
      <c r="A1" s="180"/>
      <c r="B1" s="181"/>
      <c r="C1" s="181"/>
      <c r="D1" s="181"/>
      <c r="E1" s="181"/>
      <c r="F1" s="199" t="s">
        <v>15</v>
      </c>
      <c r="G1" s="240"/>
      <c r="H1" s="240"/>
      <c r="I1" s="117" t="str">
        <f>'Revision (Phiên Bản) (Page 1)'!G1</f>
        <v>1007</v>
      </c>
    </row>
    <row r="2" spans="1:14" ht="12.75" customHeight="1">
      <c r="A2" s="182"/>
      <c r="B2" s="183"/>
      <c r="C2" s="183"/>
      <c r="D2" s="183"/>
      <c r="E2" s="183"/>
      <c r="F2" s="201" t="s">
        <v>16</v>
      </c>
      <c r="G2" s="202"/>
      <c r="H2" s="202"/>
      <c r="I2" s="118" t="str">
        <f>'Revision (Phiên Bản) (Page 1)'!G2</f>
        <v>LT1000kg</v>
      </c>
    </row>
    <row r="3" spans="1:14" ht="12.75" customHeight="1">
      <c r="A3" s="182"/>
      <c r="B3" s="183"/>
      <c r="C3" s="183"/>
      <c r="D3" s="183"/>
      <c r="E3" s="183"/>
      <c r="F3" s="201" t="s">
        <v>17</v>
      </c>
      <c r="G3" s="202"/>
      <c r="H3" s="202"/>
      <c r="I3" s="118" t="str">
        <f>'Revision (Phiên Bản) (Page 1)'!G3</f>
        <v>LAMTHACH</v>
      </c>
    </row>
    <row r="4" spans="1:14" s="2" customFormat="1" ht="12.75" customHeight="1">
      <c r="A4" s="182"/>
      <c r="B4" s="183"/>
      <c r="C4" s="183"/>
      <c r="D4" s="183"/>
      <c r="E4" s="183"/>
      <c r="F4" s="201" t="s">
        <v>23</v>
      </c>
      <c r="G4" s="202"/>
      <c r="H4" s="202"/>
      <c r="I4" s="118" t="str">
        <f>'Revision (Phiên Bản) (Page 1)'!G4</f>
        <v>22/11/2016</v>
      </c>
    </row>
    <row r="5" spans="1:14" s="2" customFormat="1" ht="14.25" customHeight="1">
      <c r="A5" s="182"/>
      <c r="B5" s="183"/>
      <c r="C5" s="183"/>
      <c r="D5" s="183"/>
      <c r="E5" s="183"/>
      <c r="F5" s="201" t="s">
        <v>24</v>
      </c>
      <c r="G5" s="202"/>
      <c r="H5" s="202"/>
      <c r="I5" s="125"/>
    </row>
    <row r="6" spans="1:14" s="2" customFormat="1" ht="15" customHeight="1">
      <c r="A6" s="232" t="s">
        <v>74</v>
      </c>
      <c r="B6" s="233"/>
      <c r="C6" s="233"/>
      <c r="D6" s="233"/>
      <c r="E6" s="233"/>
      <c r="F6" s="236"/>
      <c r="G6" s="237"/>
      <c r="H6" s="237"/>
      <c r="I6" s="126"/>
      <c r="J6" s="25"/>
      <c r="K6" s="25"/>
      <c r="L6" s="25"/>
      <c r="M6" s="25"/>
      <c r="N6" s="25"/>
    </row>
    <row r="7" spans="1:14" s="2" customFormat="1" ht="3.75" customHeight="1">
      <c r="A7" s="234"/>
      <c r="B7" s="235"/>
      <c r="C7" s="235"/>
      <c r="D7" s="235"/>
      <c r="E7" s="235"/>
      <c r="F7" s="238"/>
      <c r="G7" s="239"/>
      <c r="H7" s="239"/>
      <c r="I7" s="127"/>
      <c r="J7" s="25"/>
      <c r="K7" s="25"/>
      <c r="L7" s="25"/>
      <c r="M7" s="25"/>
      <c r="N7" s="25"/>
    </row>
    <row r="8" spans="1:14" s="2" customFormat="1" ht="15" customHeight="1">
      <c r="A8" s="243" t="s">
        <v>22</v>
      </c>
      <c r="B8" s="243"/>
      <c r="C8" s="243"/>
      <c r="D8" s="243"/>
      <c r="E8" s="243"/>
      <c r="F8" s="243"/>
      <c r="G8" s="243"/>
      <c r="H8" s="244" t="s">
        <v>169</v>
      </c>
      <c r="I8" s="244"/>
      <c r="J8" s="25"/>
      <c r="K8" s="25"/>
      <c r="L8" s="25"/>
      <c r="M8" s="25"/>
      <c r="N8" s="25"/>
    </row>
    <row r="9" spans="1:14" s="2" customFormat="1" ht="15" customHeight="1">
      <c r="A9" s="237"/>
      <c r="B9" s="237"/>
      <c r="C9" s="237"/>
      <c r="D9" s="237"/>
      <c r="E9" s="237"/>
      <c r="F9" s="237"/>
      <c r="G9" s="237"/>
      <c r="H9" s="245"/>
      <c r="I9" s="245"/>
      <c r="J9" s="25"/>
      <c r="K9" s="25"/>
      <c r="L9" s="25"/>
      <c r="M9" s="25"/>
      <c r="N9" s="25"/>
    </row>
    <row r="10" spans="1:14" s="2" customFormat="1" ht="15" customHeight="1">
      <c r="A10" s="237"/>
      <c r="B10" s="237"/>
      <c r="C10" s="237"/>
      <c r="D10" s="237"/>
      <c r="E10" s="237"/>
      <c r="F10" s="237"/>
      <c r="G10" s="237"/>
      <c r="H10" s="245"/>
      <c r="I10" s="245"/>
      <c r="J10" s="25"/>
      <c r="K10" s="25"/>
      <c r="L10" s="25"/>
      <c r="M10" s="25"/>
      <c r="N10" s="25"/>
    </row>
    <row r="11" spans="1:14" s="2" customFormat="1" ht="15" customHeight="1">
      <c r="A11" s="237"/>
      <c r="B11" s="237"/>
      <c r="C11" s="237"/>
      <c r="D11" s="237"/>
      <c r="E11" s="237"/>
      <c r="F11" s="237"/>
      <c r="G11" s="237"/>
      <c r="H11" s="245"/>
      <c r="I11" s="245"/>
      <c r="J11" s="25"/>
      <c r="K11" s="25"/>
      <c r="L11" s="25"/>
      <c r="M11" s="25"/>
      <c r="N11" s="25"/>
    </row>
    <row r="12" spans="1:14" s="2" customFormat="1" ht="15" customHeight="1">
      <c r="A12" s="237"/>
      <c r="B12" s="237"/>
      <c r="C12" s="237"/>
      <c r="D12" s="237"/>
      <c r="E12" s="237"/>
      <c r="F12" s="237"/>
      <c r="G12" s="237"/>
      <c r="H12" s="245"/>
      <c r="I12" s="245"/>
      <c r="J12" s="25"/>
      <c r="K12" s="25"/>
      <c r="L12" s="25"/>
      <c r="M12" s="25"/>
      <c r="N12" s="25"/>
    </row>
    <row r="13" spans="1:14" s="2" customFormat="1" ht="15" customHeight="1">
      <c r="A13" s="237"/>
      <c r="B13" s="237"/>
      <c r="C13" s="237"/>
      <c r="D13" s="237"/>
      <c r="E13" s="237"/>
      <c r="F13" s="237"/>
      <c r="G13" s="237"/>
      <c r="H13" s="245"/>
      <c r="I13" s="245"/>
      <c r="J13" s="25"/>
      <c r="K13" s="25"/>
      <c r="L13" s="25"/>
      <c r="M13" s="25"/>
      <c r="N13" s="25"/>
    </row>
    <row r="14" spans="1:14" s="2" customFormat="1" ht="15" customHeight="1">
      <c r="A14" s="237"/>
      <c r="B14" s="237"/>
      <c r="C14" s="237"/>
      <c r="D14" s="237"/>
      <c r="E14" s="237"/>
      <c r="F14" s="237"/>
      <c r="G14" s="237"/>
      <c r="H14" s="245"/>
      <c r="I14" s="245"/>
      <c r="J14" s="25"/>
      <c r="K14" s="25"/>
      <c r="L14" s="25"/>
      <c r="M14" s="25"/>
      <c r="N14" s="25"/>
    </row>
    <row r="15" spans="1:14" ht="15" customHeight="1">
      <c r="A15" s="237"/>
      <c r="B15" s="237"/>
      <c r="C15" s="237"/>
      <c r="D15" s="237"/>
      <c r="E15" s="237"/>
      <c r="F15" s="237"/>
      <c r="G15" s="237"/>
      <c r="H15" s="245"/>
      <c r="I15" s="245"/>
      <c r="J15" s="25"/>
      <c r="K15" s="25"/>
      <c r="L15" s="25"/>
      <c r="M15" s="25"/>
      <c r="N15" s="25"/>
    </row>
    <row r="16" spans="1:14" ht="15" customHeight="1">
      <c r="A16" s="237"/>
      <c r="B16" s="237"/>
      <c r="C16" s="237"/>
      <c r="D16" s="237"/>
      <c r="E16" s="237"/>
      <c r="F16" s="237"/>
      <c r="G16" s="237"/>
      <c r="H16" s="245"/>
      <c r="I16" s="245"/>
      <c r="J16" s="25"/>
      <c r="K16" s="25"/>
      <c r="L16" s="25"/>
      <c r="M16" s="25"/>
      <c r="N16" s="25"/>
    </row>
    <row r="17" spans="1:14" ht="15" customHeight="1">
      <c r="A17" s="237"/>
      <c r="B17" s="237"/>
      <c r="C17" s="237"/>
      <c r="D17" s="237"/>
      <c r="E17" s="237"/>
      <c r="F17" s="237"/>
      <c r="G17" s="237"/>
      <c r="H17" s="245"/>
      <c r="I17" s="245"/>
      <c r="J17" s="25"/>
      <c r="K17" s="25"/>
      <c r="L17" s="25"/>
      <c r="M17" s="25"/>
      <c r="N17" s="25"/>
    </row>
    <row r="18" spans="1:14" ht="15" customHeight="1">
      <c r="A18" s="237"/>
      <c r="B18" s="237"/>
      <c r="C18" s="237"/>
      <c r="D18" s="237"/>
      <c r="E18" s="237"/>
      <c r="F18" s="237"/>
      <c r="G18" s="237"/>
      <c r="H18" s="245"/>
      <c r="I18" s="245"/>
      <c r="J18" s="25"/>
      <c r="K18" s="25"/>
      <c r="L18" s="25"/>
      <c r="M18" s="25"/>
      <c r="N18" s="25"/>
    </row>
    <row r="19" spans="1:14" ht="15" customHeight="1">
      <c r="A19" s="237"/>
      <c r="B19" s="237"/>
      <c r="C19" s="237"/>
      <c r="D19" s="237"/>
      <c r="E19" s="237"/>
      <c r="F19" s="237"/>
      <c r="G19" s="237"/>
      <c r="H19" s="245"/>
      <c r="I19" s="245"/>
      <c r="J19" s="25"/>
      <c r="K19" s="25"/>
      <c r="L19" s="25"/>
      <c r="M19" s="25"/>
      <c r="N19" s="25"/>
    </row>
    <row r="20" spans="1:14" ht="15" customHeight="1">
      <c r="A20" s="237"/>
      <c r="B20" s="237"/>
      <c r="C20" s="237"/>
      <c r="D20" s="237"/>
      <c r="E20" s="237"/>
      <c r="F20" s="237"/>
      <c r="G20" s="237"/>
      <c r="H20" s="245"/>
      <c r="I20" s="245"/>
      <c r="J20" s="25"/>
      <c r="K20" s="25"/>
      <c r="L20" s="25"/>
      <c r="M20" s="25"/>
      <c r="N20" s="25"/>
    </row>
    <row r="21" spans="1:14" ht="15" customHeight="1">
      <c r="A21" s="237"/>
      <c r="B21" s="237"/>
      <c r="C21" s="237"/>
      <c r="D21" s="237"/>
      <c r="E21" s="237"/>
      <c r="F21" s="237"/>
      <c r="G21" s="237"/>
      <c r="H21" s="245"/>
      <c r="I21" s="245"/>
      <c r="J21" s="25"/>
      <c r="K21" s="25"/>
      <c r="L21" s="25"/>
      <c r="M21" s="25"/>
      <c r="N21" s="25"/>
    </row>
    <row r="22" spans="1:14" ht="15" customHeight="1">
      <c r="A22" s="237"/>
      <c r="B22" s="237"/>
      <c r="C22" s="237"/>
      <c r="D22" s="237"/>
      <c r="E22" s="237"/>
      <c r="F22" s="237"/>
      <c r="G22" s="237"/>
      <c r="H22" s="245"/>
      <c r="I22" s="245"/>
      <c r="J22" s="25"/>
      <c r="K22" s="25"/>
      <c r="L22" s="25"/>
      <c r="M22" s="25"/>
      <c r="N22" s="25"/>
    </row>
    <row r="23" spans="1:14" ht="15" customHeight="1">
      <c r="A23" s="237"/>
      <c r="B23" s="237"/>
      <c r="C23" s="237"/>
      <c r="D23" s="237"/>
      <c r="E23" s="237"/>
      <c r="F23" s="237"/>
      <c r="G23" s="237"/>
      <c r="H23" s="245"/>
      <c r="I23" s="245"/>
      <c r="J23" s="25"/>
      <c r="K23" s="25"/>
      <c r="L23" s="25"/>
      <c r="M23" s="25"/>
      <c r="N23" s="25"/>
    </row>
    <row r="24" spans="1:14" ht="15" customHeight="1">
      <c r="A24" s="237"/>
      <c r="B24" s="237"/>
      <c r="C24" s="237"/>
      <c r="D24" s="237"/>
      <c r="E24" s="237"/>
      <c r="F24" s="237"/>
      <c r="G24" s="237"/>
      <c r="H24" s="245"/>
      <c r="I24" s="245"/>
      <c r="J24" s="25"/>
      <c r="K24" s="25"/>
      <c r="L24" s="25"/>
      <c r="M24" s="25"/>
      <c r="N24" s="25"/>
    </row>
    <row r="25" spans="1:14" ht="15" customHeight="1">
      <c r="A25" s="237"/>
      <c r="B25" s="237"/>
      <c r="C25" s="237"/>
      <c r="D25" s="237"/>
      <c r="E25" s="237"/>
      <c r="F25" s="237"/>
      <c r="G25" s="237"/>
      <c r="H25" s="245"/>
      <c r="I25" s="245"/>
      <c r="J25" s="25"/>
      <c r="K25" s="25"/>
      <c r="L25" s="25"/>
      <c r="M25" s="25"/>
      <c r="N25" s="25"/>
    </row>
    <row r="26" spans="1:14" ht="15" customHeight="1">
      <c r="A26" s="237"/>
      <c r="B26" s="237"/>
      <c r="C26" s="237"/>
      <c r="D26" s="237"/>
      <c r="E26" s="237"/>
      <c r="F26" s="237"/>
      <c r="G26" s="237"/>
      <c r="H26" s="245"/>
      <c r="I26" s="245"/>
      <c r="J26" s="25"/>
      <c r="K26" s="25"/>
      <c r="L26" s="25"/>
      <c r="M26" s="25"/>
      <c r="N26" s="25"/>
    </row>
    <row r="27" spans="1:14" ht="15" customHeight="1">
      <c r="A27" s="237"/>
      <c r="B27" s="237"/>
      <c r="C27" s="237"/>
      <c r="D27" s="237"/>
      <c r="E27" s="237"/>
      <c r="F27" s="237"/>
      <c r="G27" s="237"/>
      <c r="H27" s="245"/>
      <c r="I27" s="245"/>
      <c r="J27" s="25"/>
      <c r="K27" s="25"/>
      <c r="L27" s="25"/>
      <c r="M27" s="25"/>
      <c r="N27" s="25"/>
    </row>
    <row r="28" spans="1:14" ht="15" customHeight="1">
      <c r="A28" s="237"/>
      <c r="B28" s="237"/>
      <c r="C28" s="237"/>
      <c r="D28" s="237"/>
      <c r="E28" s="237"/>
      <c r="F28" s="237"/>
      <c r="G28" s="237"/>
      <c r="H28" s="245"/>
      <c r="I28" s="245"/>
      <c r="J28" s="25"/>
      <c r="K28" s="25"/>
      <c r="L28" s="25"/>
      <c r="M28" s="25"/>
      <c r="N28" s="25"/>
    </row>
    <row r="29" spans="1:14" ht="15" customHeight="1">
      <c r="A29" s="239"/>
      <c r="B29" s="239"/>
      <c r="C29" s="239"/>
      <c r="D29" s="239"/>
      <c r="E29" s="239"/>
      <c r="F29" s="239"/>
      <c r="G29" s="239"/>
      <c r="H29" s="246"/>
      <c r="I29" s="246"/>
    </row>
    <row r="30" spans="1:14" ht="15" customHeight="1">
      <c r="A30" s="241" t="s">
        <v>82</v>
      </c>
      <c r="B30" s="241"/>
      <c r="C30" s="241"/>
      <c r="D30" s="241"/>
      <c r="E30" s="241"/>
      <c r="F30" s="241"/>
      <c r="G30" s="241"/>
      <c r="H30" s="241"/>
      <c r="I30" s="241"/>
    </row>
    <row r="31" spans="1:14" ht="8.25" customHeight="1">
      <c r="A31" s="242"/>
      <c r="B31" s="242"/>
      <c r="C31" s="242"/>
      <c r="D31" s="242"/>
      <c r="E31" s="242"/>
      <c r="F31" s="242"/>
      <c r="G31" s="242"/>
      <c r="H31" s="242"/>
      <c r="I31" s="242"/>
    </row>
    <row r="32" spans="1:14" ht="15" customHeight="1">
      <c r="A32" s="57" t="s">
        <v>1</v>
      </c>
      <c r="B32" s="58" t="s">
        <v>2</v>
      </c>
      <c r="C32" s="58" t="s">
        <v>3</v>
      </c>
      <c r="D32" s="58" t="s">
        <v>4</v>
      </c>
      <c r="E32" s="58" t="s">
        <v>92</v>
      </c>
      <c r="F32" s="58" t="s">
        <v>5</v>
      </c>
      <c r="G32" s="58" t="s">
        <v>20</v>
      </c>
      <c r="H32" s="58" t="s">
        <v>21</v>
      </c>
      <c r="I32" s="58" t="s">
        <v>76</v>
      </c>
    </row>
    <row r="33" spans="1:9" ht="15" customHeight="1">
      <c r="A33" s="228"/>
      <c r="B33" s="224"/>
      <c r="C33" s="224"/>
      <c r="D33" s="224"/>
      <c r="E33" s="221"/>
      <c r="F33" s="221"/>
      <c r="G33" s="224"/>
      <c r="H33" s="224"/>
      <c r="I33" s="217"/>
    </row>
    <row r="34" spans="1:9" ht="15" customHeight="1">
      <c r="A34" s="229"/>
      <c r="B34" s="225"/>
      <c r="C34" s="225"/>
      <c r="D34" s="225"/>
      <c r="E34" s="222"/>
      <c r="F34" s="222"/>
      <c r="G34" s="225"/>
      <c r="H34" s="225"/>
      <c r="I34" s="218"/>
    </row>
    <row r="35" spans="1:9" ht="15" customHeight="1">
      <c r="A35" s="230"/>
      <c r="B35" s="226"/>
      <c r="C35" s="226"/>
      <c r="D35" s="226"/>
      <c r="E35" s="222"/>
      <c r="F35" s="222"/>
      <c r="G35" s="226"/>
      <c r="H35" s="226"/>
      <c r="I35" s="219"/>
    </row>
    <row r="36" spans="1:9" ht="14.25" customHeight="1">
      <c r="A36" s="231"/>
      <c r="B36" s="227"/>
      <c r="C36" s="227"/>
      <c r="D36" s="227"/>
      <c r="E36" s="223"/>
      <c r="F36" s="223"/>
      <c r="G36" s="227"/>
      <c r="H36" s="227"/>
      <c r="I36" s="220"/>
    </row>
    <row r="37" spans="1:9" ht="15" customHeight="1">
      <c r="A37" s="205" t="s">
        <v>26</v>
      </c>
      <c r="B37" s="205"/>
      <c r="C37" s="205" t="s">
        <v>28</v>
      </c>
      <c r="D37" s="205"/>
      <c r="E37" s="205" t="s">
        <v>25</v>
      </c>
      <c r="F37" s="205"/>
      <c r="G37" s="4"/>
      <c r="H37" s="205" t="s">
        <v>33</v>
      </c>
      <c r="I37" s="205"/>
    </row>
    <row r="38" spans="1:9" ht="15" customHeight="1">
      <c r="A38" s="205" t="s">
        <v>29</v>
      </c>
      <c r="B38" s="205"/>
      <c r="C38" s="205" t="s">
        <v>30</v>
      </c>
      <c r="D38" s="205"/>
      <c r="E38" s="205" t="s">
        <v>35</v>
      </c>
      <c r="F38" s="205"/>
      <c r="G38" s="4"/>
      <c r="H38" s="205" t="s">
        <v>34</v>
      </c>
      <c r="I38" s="205"/>
    </row>
    <row r="39" spans="1:9" ht="15" customHeight="1">
      <c r="A39" s="14"/>
      <c r="B39" s="14"/>
      <c r="C39" s="14"/>
      <c r="D39" s="14"/>
      <c r="E39" s="14"/>
      <c r="F39" s="14"/>
      <c r="G39" s="4"/>
      <c r="H39" s="14"/>
      <c r="I39" s="14"/>
    </row>
    <row r="40" spans="1:9" ht="15" customHeight="1">
      <c r="A40" s="14"/>
      <c r="B40" s="14"/>
      <c r="C40" s="14"/>
      <c r="D40" s="14"/>
      <c r="E40" s="14"/>
      <c r="F40" s="14"/>
      <c r="G40" s="4"/>
      <c r="H40" s="14"/>
      <c r="I40" s="14"/>
    </row>
    <row r="41" spans="1:9" ht="15" customHeight="1"/>
  </sheetData>
  <mergeCells count="29">
    <mergeCell ref="E33:E36"/>
    <mergeCell ref="F4:H4"/>
    <mergeCell ref="F5:H5"/>
    <mergeCell ref="A1:E5"/>
    <mergeCell ref="A6:E7"/>
    <mergeCell ref="F6:H6"/>
    <mergeCell ref="F7:H7"/>
    <mergeCell ref="F1:H1"/>
    <mergeCell ref="F2:H2"/>
    <mergeCell ref="F3:H3"/>
    <mergeCell ref="A30:I31"/>
    <mergeCell ref="A8:G29"/>
    <mergeCell ref="H8:I29"/>
    <mergeCell ref="H38:I38"/>
    <mergeCell ref="I33:I36"/>
    <mergeCell ref="C38:D38"/>
    <mergeCell ref="E38:F38"/>
    <mergeCell ref="A37:B37"/>
    <mergeCell ref="A38:B38"/>
    <mergeCell ref="F33:F36"/>
    <mergeCell ref="G33:G36"/>
    <mergeCell ref="H33:H36"/>
    <mergeCell ref="C37:D37"/>
    <mergeCell ref="E37:F37"/>
    <mergeCell ref="H37:I37"/>
    <mergeCell ref="A33:A36"/>
    <mergeCell ref="B33:B36"/>
    <mergeCell ref="C33:C36"/>
    <mergeCell ref="D33:D36"/>
  </mergeCells>
  <pageMargins left="0.24" right="0.16" top="0.47" bottom="0.4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9"/>
  <sheetViews>
    <sheetView workbookViewId="0">
      <selection activeCell="E10" sqref="E10:I36"/>
    </sheetView>
  </sheetViews>
  <sheetFormatPr defaultColWidth="9.140625" defaultRowHeight="12.75"/>
  <cols>
    <col min="1" max="9" width="15.140625" style="1" customWidth="1"/>
    <col min="10" max="16384" width="9.140625" style="1"/>
  </cols>
  <sheetData>
    <row r="1" spans="1:9" ht="12.75" customHeight="1">
      <c r="A1" s="180"/>
      <c r="B1" s="181"/>
      <c r="C1" s="181"/>
      <c r="D1" s="181"/>
      <c r="E1" s="181"/>
      <c r="F1" s="199" t="s">
        <v>15</v>
      </c>
      <c r="G1" s="200"/>
      <c r="H1" s="200"/>
      <c r="I1" s="117" t="str">
        <f>'Revision (Phiên Bản) (Page 1)'!G1</f>
        <v>1007</v>
      </c>
    </row>
    <row r="2" spans="1:9" ht="12.75" customHeight="1">
      <c r="A2" s="182"/>
      <c r="B2" s="183"/>
      <c r="C2" s="183"/>
      <c r="D2" s="183"/>
      <c r="E2" s="183"/>
      <c r="F2" s="201" t="s">
        <v>16</v>
      </c>
      <c r="G2" s="202"/>
      <c r="H2" s="202"/>
      <c r="I2" s="118" t="str">
        <f>'Revision (Phiên Bản) (Page 1)'!G2</f>
        <v>LT1000kg</v>
      </c>
    </row>
    <row r="3" spans="1:9" ht="12.75" customHeight="1">
      <c r="A3" s="182"/>
      <c r="B3" s="183"/>
      <c r="C3" s="183"/>
      <c r="D3" s="183"/>
      <c r="E3" s="183"/>
      <c r="F3" s="201" t="s">
        <v>17</v>
      </c>
      <c r="G3" s="202"/>
      <c r="H3" s="202"/>
      <c r="I3" s="118" t="str">
        <f>'Revision (Phiên Bản) (Page 1)'!G3</f>
        <v>LAMTHACH</v>
      </c>
    </row>
    <row r="4" spans="1:9" s="2" customFormat="1" ht="12.75" customHeight="1">
      <c r="A4" s="182"/>
      <c r="B4" s="183"/>
      <c r="C4" s="183"/>
      <c r="D4" s="183"/>
      <c r="E4" s="183"/>
      <c r="F4" s="201" t="s">
        <v>23</v>
      </c>
      <c r="G4" s="202"/>
      <c r="H4" s="202"/>
      <c r="I4" s="118" t="str">
        <f>'Revision (Phiên Bản) (Page 1)'!G4</f>
        <v>22/11/2016</v>
      </c>
    </row>
    <row r="5" spans="1:9" s="2" customFormat="1" ht="14.25" customHeight="1">
      <c r="A5" s="182"/>
      <c r="B5" s="183"/>
      <c r="C5" s="183"/>
      <c r="D5" s="183"/>
      <c r="E5" s="183"/>
      <c r="F5" s="201" t="s">
        <v>24</v>
      </c>
      <c r="G5" s="202"/>
      <c r="H5" s="202"/>
      <c r="I5" s="118"/>
    </row>
    <row r="6" spans="1:9" s="2" customFormat="1" ht="14.25" customHeight="1">
      <c r="A6" s="232" t="s">
        <v>85</v>
      </c>
      <c r="B6" s="233"/>
      <c r="C6" s="233"/>
      <c r="D6" s="233"/>
      <c r="E6" s="233"/>
      <c r="F6" s="236"/>
      <c r="G6" s="237"/>
      <c r="H6" s="237"/>
      <c r="I6" s="126"/>
    </row>
    <row r="7" spans="1:9" ht="0.75" customHeight="1">
      <c r="A7" s="234"/>
      <c r="B7" s="235"/>
      <c r="C7" s="235"/>
      <c r="D7" s="235"/>
      <c r="E7" s="235"/>
      <c r="F7" s="238"/>
      <c r="G7" s="239"/>
      <c r="H7" s="239"/>
      <c r="I7" s="127"/>
    </row>
    <row r="8" spans="1:9">
      <c r="A8" s="247"/>
      <c r="B8" s="247"/>
      <c r="C8" s="247"/>
      <c r="D8" s="247"/>
      <c r="E8" s="247"/>
      <c r="F8" s="247"/>
      <c r="G8" s="247"/>
      <c r="H8" s="247"/>
      <c r="I8" s="247"/>
    </row>
    <row r="9" spans="1:9">
      <c r="A9" s="248"/>
      <c r="B9" s="248"/>
      <c r="C9" s="248"/>
      <c r="D9" s="248"/>
      <c r="E9" s="248"/>
      <c r="F9" s="248"/>
      <c r="G9" s="248"/>
      <c r="H9" s="248"/>
      <c r="I9" s="248"/>
    </row>
    <row r="10" spans="1:9" ht="12.75" customHeight="1">
      <c r="A10" s="249" t="s">
        <v>83</v>
      </c>
      <c r="B10" s="250"/>
      <c r="C10" s="250"/>
      <c r="D10" s="250"/>
      <c r="E10" s="250" t="s">
        <v>96</v>
      </c>
      <c r="F10" s="250"/>
      <c r="G10" s="250"/>
      <c r="H10" s="250"/>
      <c r="I10" s="255"/>
    </row>
    <row r="11" spans="1:9">
      <c r="A11" s="251"/>
      <c r="B11" s="252"/>
      <c r="C11" s="252"/>
      <c r="D11" s="252"/>
      <c r="E11" s="252"/>
      <c r="F11" s="252"/>
      <c r="G11" s="252"/>
      <c r="H11" s="252"/>
      <c r="I11" s="256"/>
    </row>
    <row r="12" spans="1:9">
      <c r="A12" s="251"/>
      <c r="B12" s="252"/>
      <c r="C12" s="252"/>
      <c r="D12" s="252"/>
      <c r="E12" s="252"/>
      <c r="F12" s="252"/>
      <c r="G12" s="252"/>
      <c r="H12" s="252"/>
      <c r="I12" s="256"/>
    </row>
    <row r="13" spans="1:9">
      <c r="A13" s="251"/>
      <c r="B13" s="252"/>
      <c r="C13" s="252"/>
      <c r="D13" s="252"/>
      <c r="E13" s="252"/>
      <c r="F13" s="252"/>
      <c r="G13" s="252"/>
      <c r="H13" s="252"/>
      <c r="I13" s="256"/>
    </row>
    <row r="14" spans="1:9">
      <c r="A14" s="251"/>
      <c r="B14" s="252"/>
      <c r="C14" s="252"/>
      <c r="D14" s="252"/>
      <c r="E14" s="252"/>
      <c r="F14" s="252"/>
      <c r="G14" s="252"/>
      <c r="H14" s="252"/>
      <c r="I14" s="256"/>
    </row>
    <row r="15" spans="1:9">
      <c r="A15" s="251"/>
      <c r="B15" s="252"/>
      <c r="C15" s="252"/>
      <c r="D15" s="252"/>
      <c r="E15" s="252"/>
      <c r="F15" s="252"/>
      <c r="G15" s="252"/>
      <c r="H15" s="252"/>
      <c r="I15" s="256"/>
    </row>
    <row r="16" spans="1:9">
      <c r="A16" s="251"/>
      <c r="B16" s="252"/>
      <c r="C16" s="252"/>
      <c r="D16" s="252"/>
      <c r="E16" s="252"/>
      <c r="F16" s="252"/>
      <c r="G16" s="252"/>
      <c r="H16" s="252"/>
      <c r="I16" s="256"/>
    </row>
    <row r="17" spans="1:9">
      <c r="A17" s="251"/>
      <c r="B17" s="252"/>
      <c r="C17" s="252"/>
      <c r="D17" s="252"/>
      <c r="E17" s="252"/>
      <c r="F17" s="252"/>
      <c r="G17" s="252"/>
      <c r="H17" s="252"/>
      <c r="I17" s="256"/>
    </row>
    <row r="18" spans="1:9">
      <c r="A18" s="251"/>
      <c r="B18" s="252"/>
      <c r="C18" s="252"/>
      <c r="D18" s="252"/>
      <c r="E18" s="252"/>
      <c r="F18" s="252"/>
      <c r="G18" s="252"/>
      <c r="H18" s="252"/>
      <c r="I18" s="256"/>
    </row>
    <row r="19" spans="1:9">
      <c r="A19" s="251"/>
      <c r="B19" s="252"/>
      <c r="C19" s="252"/>
      <c r="D19" s="252"/>
      <c r="E19" s="252"/>
      <c r="F19" s="252"/>
      <c r="G19" s="252"/>
      <c r="H19" s="252"/>
      <c r="I19" s="256"/>
    </row>
    <row r="20" spans="1:9">
      <c r="A20" s="251"/>
      <c r="B20" s="252"/>
      <c r="C20" s="252"/>
      <c r="D20" s="252"/>
      <c r="E20" s="252"/>
      <c r="F20" s="252"/>
      <c r="G20" s="252"/>
      <c r="H20" s="252"/>
      <c r="I20" s="256"/>
    </row>
    <row r="21" spans="1:9">
      <c r="A21" s="251"/>
      <c r="B21" s="252"/>
      <c r="C21" s="252"/>
      <c r="D21" s="252"/>
      <c r="E21" s="252"/>
      <c r="F21" s="252"/>
      <c r="G21" s="252"/>
      <c r="H21" s="252"/>
      <c r="I21" s="256"/>
    </row>
    <row r="22" spans="1:9">
      <c r="A22" s="251"/>
      <c r="B22" s="252"/>
      <c r="C22" s="252"/>
      <c r="D22" s="252"/>
      <c r="E22" s="252"/>
      <c r="F22" s="252"/>
      <c r="G22" s="252"/>
      <c r="H22" s="252"/>
      <c r="I22" s="256"/>
    </row>
    <row r="23" spans="1:9" ht="12.75" customHeight="1">
      <c r="A23" s="251"/>
      <c r="B23" s="252"/>
      <c r="C23" s="252"/>
      <c r="D23" s="252"/>
      <c r="E23" s="252"/>
      <c r="F23" s="252"/>
      <c r="G23" s="252"/>
      <c r="H23" s="252"/>
      <c r="I23" s="256"/>
    </row>
    <row r="24" spans="1:9">
      <c r="A24" s="251"/>
      <c r="B24" s="252"/>
      <c r="C24" s="252"/>
      <c r="D24" s="252"/>
      <c r="E24" s="252"/>
      <c r="F24" s="252"/>
      <c r="G24" s="252"/>
      <c r="H24" s="252"/>
      <c r="I24" s="256"/>
    </row>
    <row r="25" spans="1:9">
      <c r="A25" s="251"/>
      <c r="B25" s="252"/>
      <c r="C25" s="252"/>
      <c r="D25" s="252"/>
      <c r="E25" s="252"/>
      <c r="F25" s="252"/>
      <c r="G25" s="252"/>
      <c r="H25" s="252"/>
      <c r="I25" s="256"/>
    </row>
    <row r="26" spans="1:9">
      <c r="A26" s="251"/>
      <c r="B26" s="252"/>
      <c r="C26" s="252"/>
      <c r="D26" s="252"/>
      <c r="E26" s="252"/>
      <c r="F26" s="252"/>
      <c r="G26" s="252"/>
      <c r="H26" s="252"/>
      <c r="I26" s="256"/>
    </row>
    <row r="27" spans="1:9">
      <c r="A27" s="251"/>
      <c r="B27" s="252"/>
      <c r="C27" s="252"/>
      <c r="D27" s="252"/>
      <c r="E27" s="252"/>
      <c r="F27" s="252"/>
      <c r="G27" s="252"/>
      <c r="H27" s="252"/>
      <c r="I27" s="256"/>
    </row>
    <row r="28" spans="1:9">
      <c r="A28" s="251"/>
      <c r="B28" s="252"/>
      <c r="C28" s="252"/>
      <c r="D28" s="252"/>
      <c r="E28" s="252"/>
      <c r="F28" s="252"/>
      <c r="G28" s="252"/>
      <c r="H28" s="252"/>
      <c r="I28" s="256"/>
    </row>
    <row r="29" spans="1:9">
      <c r="A29" s="251"/>
      <c r="B29" s="252"/>
      <c r="C29" s="252"/>
      <c r="D29" s="252"/>
      <c r="E29" s="252"/>
      <c r="F29" s="252"/>
      <c r="G29" s="252"/>
      <c r="H29" s="252"/>
      <c r="I29" s="256"/>
    </row>
    <row r="30" spans="1:9">
      <c r="A30" s="251"/>
      <c r="B30" s="252"/>
      <c r="C30" s="252"/>
      <c r="D30" s="252"/>
      <c r="E30" s="252"/>
      <c r="F30" s="252"/>
      <c r="G30" s="252"/>
      <c r="H30" s="252"/>
      <c r="I30" s="256"/>
    </row>
    <row r="31" spans="1:9">
      <c r="A31" s="251"/>
      <c r="B31" s="252"/>
      <c r="C31" s="252"/>
      <c r="D31" s="252"/>
      <c r="E31" s="252"/>
      <c r="F31" s="252"/>
      <c r="G31" s="252"/>
      <c r="H31" s="252"/>
      <c r="I31" s="256"/>
    </row>
    <row r="32" spans="1:9">
      <c r="A32" s="251"/>
      <c r="B32" s="252"/>
      <c r="C32" s="252"/>
      <c r="D32" s="252"/>
      <c r="E32" s="252"/>
      <c r="F32" s="252"/>
      <c r="G32" s="252"/>
      <c r="H32" s="252"/>
      <c r="I32" s="256"/>
    </row>
    <row r="33" spans="1:9">
      <c r="A33" s="251"/>
      <c r="B33" s="252"/>
      <c r="C33" s="252"/>
      <c r="D33" s="252"/>
      <c r="E33" s="252"/>
      <c r="F33" s="252"/>
      <c r="G33" s="252"/>
      <c r="H33" s="252"/>
      <c r="I33" s="256"/>
    </row>
    <row r="34" spans="1:9">
      <c r="A34" s="251"/>
      <c r="B34" s="252"/>
      <c r="C34" s="252"/>
      <c r="D34" s="252"/>
      <c r="E34" s="252"/>
      <c r="F34" s="252"/>
      <c r="G34" s="252"/>
      <c r="H34" s="252"/>
      <c r="I34" s="256"/>
    </row>
    <row r="35" spans="1:9">
      <c r="A35" s="251"/>
      <c r="B35" s="252"/>
      <c r="C35" s="252"/>
      <c r="D35" s="252"/>
      <c r="E35" s="252"/>
      <c r="F35" s="252"/>
      <c r="G35" s="252"/>
      <c r="H35" s="252"/>
      <c r="I35" s="256"/>
    </row>
    <row r="36" spans="1:9">
      <c r="A36" s="253"/>
      <c r="B36" s="254"/>
      <c r="C36" s="254"/>
      <c r="D36" s="254"/>
      <c r="E36" s="254"/>
      <c r="F36" s="254"/>
      <c r="G36" s="254"/>
      <c r="H36" s="254"/>
      <c r="I36" s="257"/>
    </row>
    <row r="38" spans="1:9">
      <c r="A38" s="205" t="s">
        <v>26</v>
      </c>
      <c r="B38" s="205"/>
      <c r="C38" s="205" t="s">
        <v>28</v>
      </c>
      <c r="D38" s="205"/>
      <c r="E38" s="205" t="s">
        <v>25</v>
      </c>
      <c r="F38" s="205"/>
      <c r="G38" s="4"/>
      <c r="H38" s="205" t="s">
        <v>33</v>
      </c>
      <c r="I38" s="205"/>
    </row>
    <row r="39" spans="1:9">
      <c r="A39" s="205" t="s">
        <v>29</v>
      </c>
      <c r="B39" s="205"/>
      <c r="C39" s="205" t="s">
        <v>30</v>
      </c>
      <c r="D39" s="205"/>
      <c r="E39" s="205" t="s">
        <v>35</v>
      </c>
      <c r="F39" s="205"/>
      <c r="G39" s="4"/>
      <c r="H39" s="205" t="s">
        <v>34</v>
      </c>
      <c r="I39" s="205"/>
    </row>
  </sheetData>
  <mergeCells count="20">
    <mergeCell ref="A38:B38"/>
    <mergeCell ref="C38:D38"/>
    <mergeCell ref="E38:F38"/>
    <mergeCell ref="H38:I38"/>
    <mergeCell ref="A39:B39"/>
    <mergeCell ref="C39:D39"/>
    <mergeCell ref="E39:F39"/>
    <mergeCell ref="H39:I39"/>
    <mergeCell ref="A6:E7"/>
    <mergeCell ref="F6:H6"/>
    <mergeCell ref="F7:H7"/>
    <mergeCell ref="A8:I9"/>
    <mergeCell ref="A10:D36"/>
    <mergeCell ref="E10:I36"/>
    <mergeCell ref="A1:E5"/>
    <mergeCell ref="F1:H1"/>
    <mergeCell ref="F2:H2"/>
    <mergeCell ref="F3:H3"/>
    <mergeCell ref="F4:H4"/>
    <mergeCell ref="F5:H5"/>
  </mergeCells>
  <pageMargins left="0.24" right="0.16" top="0.47" bottom="0.4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8"/>
  <sheetViews>
    <sheetView topLeftCell="A7" workbookViewId="0">
      <selection activeCell="M16" sqref="M16"/>
    </sheetView>
  </sheetViews>
  <sheetFormatPr defaultColWidth="9.140625" defaultRowHeight="12.75"/>
  <cols>
    <col min="1" max="9" width="15.140625" style="1" customWidth="1"/>
    <col min="10" max="16384" width="9.140625" style="1"/>
  </cols>
  <sheetData>
    <row r="1" spans="1:9" ht="12.75" customHeight="1">
      <c r="A1" s="180"/>
      <c r="B1" s="181"/>
      <c r="C1" s="181"/>
      <c r="D1" s="181"/>
      <c r="E1" s="181"/>
      <c r="F1" s="199" t="s">
        <v>15</v>
      </c>
      <c r="G1" s="200"/>
      <c r="H1" s="200"/>
      <c r="I1" s="117" t="str">
        <f>'Revision (Phiên Bản) (Page 1)'!G1</f>
        <v>1007</v>
      </c>
    </row>
    <row r="2" spans="1:9" ht="12.75" customHeight="1">
      <c r="A2" s="182"/>
      <c r="B2" s="183"/>
      <c r="C2" s="183"/>
      <c r="D2" s="183"/>
      <c r="E2" s="183"/>
      <c r="F2" s="201" t="s">
        <v>16</v>
      </c>
      <c r="G2" s="202"/>
      <c r="H2" s="202"/>
      <c r="I2" s="118" t="str">
        <f>'Revision (Phiên Bản) (Page 1)'!G2</f>
        <v>LT1000kg</v>
      </c>
    </row>
    <row r="3" spans="1:9" ht="12.75" customHeight="1">
      <c r="A3" s="182"/>
      <c r="B3" s="183"/>
      <c r="C3" s="183"/>
      <c r="D3" s="183"/>
      <c r="E3" s="183"/>
      <c r="F3" s="201" t="s">
        <v>17</v>
      </c>
      <c r="G3" s="202"/>
      <c r="H3" s="202"/>
      <c r="I3" s="118" t="str">
        <f>'Revision (Phiên Bản) (Page 1)'!G3</f>
        <v>LAMTHACH</v>
      </c>
    </row>
    <row r="4" spans="1:9" s="2" customFormat="1" ht="12.75" customHeight="1">
      <c r="A4" s="182"/>
      <c r="B4" s="183"/>
      <c r="C4" s="183"/>
      <c r="D4" s="183"/>
      <c r="E4" s="183"/>
      <c r="F4" s="201" t="s">
        <v>23</v>
      </c>
      <c r="G4" s="202"/>
      <c r="H4" s="202"/>
      <c r="I4" s="118" t="str">
        <f>'Revision (Phiên Bản) (Page 1)'!G4</f>
        <v>22/11/2016</v>
      </c>
    </row>
    <row r="5" spans="1:9" s="2" customFormat="1" ht="14.25" customHeight="1">
      <c r="A5" s="182"/>
      <c r="B5" s="183"/>
      <c r="C5" s="183"/>
      <c r="D5" s="183"/>
      <c r="E5" s="183"/>
      <c r="F5" s="201" t="s">
        <v>24</v>
      </c>
      <c r="G5" s="202"/>
      <c r="H5" s="202"/>
      <c r="I5" s="118"/>
    </row>
    <row r="6" spans="1:9">
      <c r="A6" s="232" t="s">
        <v>86</v>
      </c>
      <c r="B6" s="233"/>
      <c r="C6" s="233"/>
      <c r="D6" s="233"/>
      <c r="E6" s="233"/>
      <c r="F6" s="236"/>
      <c r="G6" s="237"/>
      <c r="H6" s="237"/>
      <c r="I6" s="126"/>
    </row>
    <row r="7" spans="1:9" ht="12.75" customHeight="1">
      <c r="A7" s="234"/>
      <c r="B7" s="235"/>
      <c r="C7" s="235"/>
      <c r="D7" s="235"/>
      <c r="E7" s="235"/>
      <c r="F7" s="238"/>
      <c r="G7" s="239"/>
      <c r="H7" s="239"/>
      <c r="I7" s="127"/>
    </row>
    <row r="9" spans="1:9" ht="12.75" customHeight="1">
      <c r="A9" s="258" t="s">
        <v>124</v>
      </c>
      <c r="B9" s="258"/>
      <c r="C9" s="258"/>
      <c r="D9" s="258"/>
      <c r="E9" s="258"/>
      <c r="F9" s="266" t="s">
        <v>90</v>
      </c>
      <c r="G9" s="267"/>
      <c r="H9" s="267"/>
      <c r="I9" s="268"/>
    </row>
    <row r="10" spans="1:9">
      <c r="A10" s="63"/>
      <c r="B10" s="62"/>
      <c r="C10" s="62"/>
      <c r="D10" s="62"/>
      <c r="E10" s="64"/>
      <c r="F10" s="63"/>
      <c r="G10" s="62"/>
      <c r="H10" s="62"/>
      <c r="I10" s="64"/>
    </row>
    <row r="11" spans="1:9">
      <c r="A11" s="63" t="s">
        <v>108</v>
      </c>
      <c r="B11" s="65" t="s">
        <v>100</v>
      </c>
      <c r="C11" s="65" t="s">
        <v>97</v>
      </c>
      <c r="D11" s="65" t="s">
        <v>98</v>
      </c>
      <c r="E11" s="66" t="s">
        <v>99</v>
      </c>
      <c r="F11" s="65" t="s">
        <v>100</v>
      </c>
      <c r="G11" s="65" t="s">
        <v>97</v>
      </c>
      <c r="H11" s="65" t="s">
        <v>98</v>
      </c>
      <c r="I11" s="66" t="s">
        <v>99</v>
      </c>
    </row>
    <row r="12" spans="1:9">
      <c r="A12" s="259"/>
      <c r="B12" s="259"/>
      <c r="C12" s="259"/>
      <c r="D12" s="259"/>
      <c r="E12" s="259"/>
      <c r="F12" s="261"/>
      <c r="G12" s="252"/>
      <c r="H12" s="252"/>
      <c r="I12" s="262"/>
    </row>
    <row r="13" spans="1:9">
      <c r="A13" s="259"/>
      <c r="B13" s="259"/>
      <c r="C13" s="259"/>
      <c r="D13" s="259"/>
      <c r="E13" s="259"/>
      <c r="F13" s="261"/>
      <c r="G13" s="252"/>
      <c r="H13" s="252"/>
      <c r="I13" s="262"/>
    </row>
    <row r="14" spans="1:9">
      <c r="A14" s="259"/>
      <c r="B14" s="259"/>
      <c r="C14" s="259"/>
      <c r="D14" s="259"/>
      <c r="E14" s="259"/>
      <c r="F14" s="261"/>
      <c r="G14" s="252"/>
      <c r="H14" s="252"/>
      <c r="I14" s="262"/>
    </row>
    <row r="15" spans="1:9">
      <c r="A15" s="259"/>
      <c r="B15" s="259"/>
      <c r="C15" s="259"/>
      <c r="D15" s="259"/>
      <c r="E15" s="259"/>
      <c r="F15" s="261"/>
      <c r="G15" s="252"/>
      <c r="H15" s="252"/>
      <c r="I15" s="262"/>
    </row>
    <row r="16" spans="1:9">
      <c r="A16" s="259"/>
      <c r="B16" s="259"/>
      <c r="C16" s="259"/>
      <c r="D16" s="259"/>
      <c r="E16" s="259"/>
      <c r="F16" s="261"/>
      <c r="G16" s="252"/>
      <c r="H16" s="252"/>
      <c r="I16" s="262"/>
    </row>
    <row r="17" spans="1:9">
      <c r="A17" s="259"/>
      <c r="B17" s="259"/>
      <c r="C17" s="259"/>
      <c r="D17" s="259"/>
      <c r="E17" s="259"/>
      <c r="F17" s="261"/>
      <c r="G17" s="252"/>
      <c r="H17" s="252"/>
      <c r="I17" s="262"/>
    </row>
    <row r="18" spans="1:9">
      <c r="A18" s="259"/>
      <c r="B18" s="259"/>
      <c r="C18" s="259"/>
      <c r="D18" s="259"/>
      <c r="E18" s="259"/>
      <c r="F18" s="261"/>
      <c r="G18" s="252"/>
      <c r="H18" s="252"/>
      <c r="I18" s="262"/>
    </row>
    <row r="19" spans="1:9">
      <c r="A19" s="259"/>
      <c r="B19" s="259"/>
      <c r="C19" s="259"/>
      <c r="D19" s="259"/>
      <c r="E19" s="259"/>
      <c r="F19" s="261"/>
      <c r="G19" s="252"/>
      <c r="H19" s="252"/>
      <c r="I19" s="262"/>
    </row>
    <row r="20" spans="1:9">
      <c r="A20" s="259"/>
      <c r="B20" s="259"/>
      <c r="C20" s="259"/>
      <c r="D20" s="259"/>
      <c r="E20" s="259"/>
      <c r="F20" s="261"/>
      <c r="G20" s="252"/>
      <c r="H20" s="252"/>
      <c r="I20" s="262"/>
    </row>
    <row r="21" spans="1:9">
      <c r="A21" s="259"/>
      <c r="B21" s="259"/>
      <c r="C21" s="259"/>
      <c r="D21" s="259"/>
      <c r="E21" s="259"/>
      <c r="F21" s="261"/>
      <c r="G21" s="252"/>
      <c r="H21" s="252"/>
      <c r="I21" s="262"/>
    </row>
    <row r="22" spans="1:9">
      <c r="A22" s="259"/>
      <c r="B22" s="259"/>
      <c r="C22" s="259"/>
      <c r="D22" s="259"/>
      <c r="E22" s="259"/>
      <c r="F22" s="261"/>
      <c r="G22" s="252"/>
      <c r="H22" s="252"/>
      <c r="I22" s="262"/>
    </row>
    <row r="23" spans="1:9">
      <c r="A23" s="259"/>
      <c r="B23" s="259"/>
      <c r="C23" s="259"/>
      <c r="D23" s="259"/>
      <c r="E23" s="259"/>
      <c r="F23" s="261"/>
      <c r="G23" s="252"/>
      <c r="H23" s="252"/>
      <c r="I23" s="262"/>
    </row>
    <row r="24" spans="1:9">
      <c r="A24" s="259"/>
      <c r="B24" s="259"/>
      <c r="C24" s="259"/>
      <c r="D24" s="259"/>
      <c r="E24" s="259"/>
      <c r="F24" s="261"/>
      <c r="G24" s="252"/>
      <c r="H24" s="252"/>
      <c r="I24" s="262"/>
    </row>
    <row r="25" spans="1:9">
      <c r="A25" s="259"/>
      <c r="B25" s="259"/>
      <c r="C25" s="259"/>
      <c r="D25" s="259"/>
      <c r="E25" s="259"/>
      <c r="F25" s="261"/>
      <c r="G25" s="252"/>
      <c r="H25" s="252"/>
      <c r="I25" s="262"/>
    </row>
    <row r="26" spans="1:9">
      <c r="A26" s="259"/>
      <c r="B26" s="259"/>
      <c r="C26" s="259"/>
      <c r="D26" s="259"/>
      <c r="E26" s="259"/>
      <c r="F26" s="261"/>
      <c r="G26" s="252"/>
      <c r="H26" s="252"/>
      <c r="I26" s="262"/>
    </row>
    <row r="27" spans="1:9">
      <c r="A27" s="259"/>
      <c r="B27" s="259"/>
      <c r="C27" s="259"/>
      <c r="D27" s="259"/>
      <c r="E27" s="259"/>
      <c r="F27" s="261"/>
      <c r="G27" s="252"/>
      <c r="H27" s="252"/>
      <c r="I27" s="262"/>
    </row>
    <row r="28" spans="1:9">
      <c r="A28" s="259"/>
      <c r="B28" s="259"/>
      <c r="C28" s="259"/>
      <c r="D28" s="259"/>
      <c r="E28" s="259"/>
      <c r="F28" s="261"/>
      <c r="G28" s="252"/>
      <c r="H28" s="252"/>
      <c r="I28" s="262"/>
    </row>
    <row r="29" spans="1:9">
      <c r="A29" s="259"/>
      <c r="B29" s="259"/>
      <c r="C29" s="259"/>
      <c r="D29" s="259"/>
      <c r="E29" s="259"/>
      <c r="F29" s="261"/>
      <c r="G29" s="252"/>
      <c r="H29" s="252"/>
      <c r="I29" s="262"/>
    </row>
    <row r="30" spans="1:9" ht="12.75" customHeight="1">
      <c r="A30" s="259"/>
      <c r="B30" s="259"/>
      <c r="C30" s="259"/>
      <c r="D30" s="259"/>
      <c r="E30" s="259"/>
      <c r="F30" s="261"/>
      <c r="G30" s="252"/>
      <c r="H30" s="252"/>
      <c r="I30" s="262"/>
    </row>
    <row r="31" spans="1:9">
      <c r="A31" s="259"/>
      <c r="B31" s="259"/>
      <c r="C31" s="259"/>
      <c r="D31" s="259"/>
      <c r="E31" s="259"/>
      <c r="F31" s="261"/>
      <c r="G31" s="252"/>
      <c r="H31" s="252"/>
      <c r="I31" s="262"/>
    </row>
    <row r="32" spans="1:9">
      <c r="A32" s="259"/>
      <c r="B32" s="259"/>
      <c r="C32" s="259"/>
      <c r="D32" s="259"/>
      <c r="E32" s="259"/>
      <c r="F32" s="261"/>
      <c r="G32" s="252"/>
      <c r="H32" s="252"/>
      <c r="I32" s="262"/>
    </row>
    <row r="33" spans="1:9">
      <c r="A33" s="259"/>
      <c r="B33" s="259"/>
      <c r="C33" s="259"/>
      <c r="D33" s="259"/>
      <c r="E33" s="259"/>
      <c r="F33" s="261"/>
      <c r="G33" s="252"/>
      <c r="H33" s="252"/>
      <c r="I33" s="262"/>
    </row>
    <row r="34" spans="1:9">
      <c r="A34" s="259"/>
      <c r="B34" s="259"/>
      <c r="C34" s="259"/>
      <c r="D34" s="259"/>
      <c r="E34" s="259"/>
      <c r="F34" s="261"/>
      <c r="G34" s="252"/>
      <c r="H34" s="252"/>
      <c r="I34" s="262"/>
    </row>
    <row r="35" spans="1:9">
      <c r="A35" s="259"/>
      <c r="B35" s="259"/>
      <c r="C35" s="259"/>
      <c r="D35" s="259"/>
      <c r="E35" s="259"/>
      <c r="F35" s="261"/>
      <c r="G35" s="252"/>
      <c r="H35" s="252"/>
      <c r="I35" s="262"/>
    </row>
    <row r="36" spans="1:9">
      <c r="A36" s="260"/>
      <c r="B36" s="260"/>
      <c r="C36" s="260"/>
      <c r="D36" s="260"/>
      <c r="E36" s="260"/>
      <c r="F36" s="263"/>
      <c r="G36" s="264"/>
      <c r="H36" s="264"/>
      <c r="I36" s="265"/>
    </row>
    <row r="37" spans="1:9">
      <c r="A37" s="205" t="s">
        <v>26</v>
      </c>
      <c r="B37" s="205"/>
      <c r="C37" s="205" t="s">
        <v>28</v>
      </c>
      <c r="D37" s="205"/>
      <c r="E37" s="205" t="s">
        <v>25</v>
      </c>
      <c r="F37" s="205"/>
      <c r="G37" s="4"/>
      <c r="H37" s="205" t="s">
        <v>33</v>
      </c>
      <c r="I37" s="205"/>
    </row>
    <row r="38" spans="1:9">
      <c r="A38" s="205" t="s">
        <v>29</v>
      </c>
      <c r="B38" s="205"/>
      <c r="C38" s="205" t="s">
        <v>30</v>
      </c>
      <c r="D38" s="205"/>
      <c r="E38" s="205" t="s">
        <v>35</v>
      </c>
      <c r="F38" s="205"/>
      <c r="G38" s="4"/>
      <c r="H38" s="205" t="s">
        <v>34</v>
      </c>
      <c r="I38" s="205"/>
    </row>
  </sheetData>
  <mergeCells count="21">
    <mergeCell ref="A38:B38"/>
    <mergeCell ref="C38:D38"/>
    <mergeCell ref="E38:F38"/>
    <mergeCell ref="H38:I38"/>
    <mergeCell ref="A6:E7"/>
    <mergeCell ref="F6:H6"/>
    <mergeCell ref="F7:H7"/>
    <mergeCell ref="A37:B37"/>
    <mergeCell ref="C37:D37"/>
    <mergeCell ref="E37:F37"/>
    <mergeCell ref="H37:I37"/>
    <mergeCell ref="A9:E9"/>
    <mergeCell ref="A12:E36"/>
    <mergeCell ref="F12:I36"/>
    <mergeCell ref="F9:I9"/>
    <mergeCell ref="A1:E5"/>
    <mergeCell ref="F1:H1"/>
    <mergeCell ref="F2:H2"/>
    <mergeCell ref="F3:H3"/>
    <mergeCell ref="F4:H4"/>
    <mergeCell ref="F5:H5"/>
  </mergeCells>
  <pageMargins left="0.24" right="0.16" top="0.47" bottom="0.4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8"/>
  <sheetViews>
    <sheetView topLeftCell="A10" workbookViewId="0">
      <selection activeCell="L26" sqref="L26"/>
    </sheetView>
  </sheetViews>
  <sheetFormatPr defaultColWidth="9.140625" defaultRowHeight="12.75"/>
  <cols>
    <col min="1" max="9" width="15.140625" style="1" customWidth="1"/>
    <col min="10" max="16384" width="9.140625" style="1"/>
  </cols>
  <sheetData>
    <row r="1" spans="1:9" ht="12.75" customHeight="1">
      <c r="A1" s="180"/>
      <c r="B1" s="181"/>
      <c r="C1" s="181"/>
      <c r="D1" s="181"/>
      <c r="E1" s="181"/>
      <c r="F1" s="199" t="s">
        <v>15</v>
      </c>
      <c r="G1" s="200"/>
      <c r="H1" s="200"/>
      <c r="I1" s="117" t="str">
        <f>'Revision (Phiên Bản) (Page 1)'!G1</f>
        <v>1007</v>
      </c>
    </row>
    <row r="2" spans="1:9" ht="12.75" customHeight="1">
      <c r="A2" s="182"/>
      <c r="B2" s="183"/>
      <c r="C2" s="183"/>
      <c r="D2" s="183"/>
      <c r="E2" s="183"/>
      <c r="F2" s="201" t="s">
        <v>16</v>
      </c>
      <c r="G2" s="202"/>
      <c r="H2" s="202"/>
      <c r="I2" s="118" t="str">
        <f>'Revision (Phiên Bản) (Page 1)'!G2</f>
        <v>LT1000kg</v>
      </c>
    </row>
    <row r="3" spans="1:9" ht="12.75" customHeight="1">
      <c r="A3" s="182"/>
      <c r="B3" s="183"/>
      <c r="C3" s="183"/>
      <c r="D3" s="183"/>
      <c r="E3" s="183"/>
      <c r="F3" s="201" t="s">
        <v>17</v>
      </c>
      <c r="G3" s="202"/>
      <c r="H3" s="202"/>
      <c r="I3" s="118" t="str">
        <f>'Revision (Phiên Bản) (Page 1)'!G3</f>
        <v>LAMTHACH</v>
      </c>
    </row>
    <row r="4" spans="1:9" s="2" customFormat="1" ht="12.75" customHeight="1">
      <c r="A4" s="182"/>
      <c r="B4" s="183"/>
      <c r="C4" s="183"/>
      <c r="D4" s="183"/>
      <c r="E4" s="183"/>
      <c r="F4" s="201" t="s">
        <v>23</v>
      </c>
      <c r="G4" s="202"/>
      <c r="H4" s="202"/>
      <c r="I4" s="118" t="str">
        <f>'Revision (Phiên Bản) (Page 1)'!G4</f>
        <v>22/11/2016</v>
      </c>
    </row>
    <row r="5" spans="1:9" s="2" customFormat="1" ht="14.25" customHeight="1">
      <c r="A5" s="182"/>
      <c r="B5" s="183"/>
      <c r="C5" s="183"/>
      <c r="D5" s="183"/>
      <c r="E5" s="183"/>
      <c r="F5" s="201" t="s">
        <v>24</v>
      </c>
      <c r="G5" s="202"/>
      <c r="H5" s="202"/>
      <c r="I5" s="118"/>
    </row>
    <row r="6" spans="1:9">
      <c r="A6" s="232" t="s">
        <v>89</v>
      </c>
      <c r="B6" s="233"/>
      <c r="C6" s="233"/>
      <c r="D6" s="233"/>
      <c r="E6" s="233"/>
      <c r="F6" s="236"/>
      <c r="G6" s="237"/>
      <c r="H6" s="237"/>
      <c r="I6" s="126"/>
    </row>
    <row r="7" spans="1:9" ht="12.75" customHeight="1">
      <c r="A7" s="234"/>
      <c r="B7" s="235"/>
      <c r="C7" s="235"/>
      <c r="D7" s="235"/>
      <c r="E7" s="235"/>
      <c r="F7" s="238"/>
      <c r="G7" s="239"/>
      <c r="H7" s="239"/>
      <c r="I7" s="127"/>
    </row>
    <row r="8" spans="1:9" ht="12.75" customHeight="1">
      <c r="A8" s="49"/>
      <c r="B8" s="49"/>
      <c r="C8" s="49"/>
      <c r="D8" s="49"/>
      <c r="E8" s="49"/>
      <c r="F8" s="49"/>
      <c r="G8" s="49"/>
      <c r="H8" s="49"/>
      <c r="I8" s="49"/>
    </row>
    <row r="10" spans="1:9" ht="12.75" customHeight="1">
      <c r="A10" s="269" t="s">
        <v>88</v>
      </c>
      <c r="B10" s="269"/>
      <c r="C10" s="269"/>
      <c r="D10" s="269"/>
      <c r="E10" s="269"/>
      <c r="F10" s="269" t="s">
        <v>90</v>
      </c>
      <c r="G10" s="269"/>
      <c r="H10" s="269"/>
      <c r="I10" s="269"/>
    </row>
    <row r="11" spans="1:9">
      <c r="A11" s="270"/>
      <c r="B11" s="270"/>
      <c r="C11" s="270"/>
      <c r="D11" s="270"/>
      <c r="E11" s="270"/>
      <c r="F11" s="270"/>
      <c r="G11" s="270"/>
      <c r="H11" s="270"/>
      <c r="I11" s="270"/>
    </row>
    <row r="12" spans="1:9">
      <c r="A12" s="270"/>
      <c r="B12" s="270"/>
      <c r="C12" s="270"/>
      <c r="D12" s="270"/>
      <c r="E12" s="270"/>
      <c r="F12" s="270"/>
      <c r="G12" s="270"/>
      <c r="H12" s="270"/>
      <c r="I12" s="270"/>
    </row>
    <row r="13" spans="1:9">
      <c r="A13" s="270"/>
      <c r="B13" s="270"/>
      <c r="C13" s="270"/>
      <c r="D13" s="270"/>
      <c r="E13" s="270"/>
      <c r="F13" s="270"/>
      <c r="G13" s="270"/>
      <c r="H13" s="270"/>
      <c r="I13" s="270"/>
    </row>
    <row r="14" spans="1:9">
      <c r="A14" s="270"/>
      <c r="B14" s="270"/>
      <c r="C14" s="270"/>
      <c r="D14" s="270"/>
      <c r="E14" s="270"/>
      <c r="F14" s="270"/>
      <c r="G14" s="270"/>
      <c r="H14" s="270"/>
      <c r="I14" s="270"/>
    </row>
    <row r="15" spans="1:9">
      <c r="A15" s="270"/>
      <c r="B15" s="270"/>
      <c r="C15" s="270"/>
      <c r="D15" s="270"/>
      <c r="E15" s="270"/>
      <c r="F15" s="270"/>
      <c r="G15" s="270"/>
      <c r="H15" s="270"/>
      <c r="I15" s="270"/>
    </row>
    <row r="16" spans="1:9">
      <c r="A16" s="270"/>
      <c r="B16" s="270"/>
      <c r="C16" s="270"/>
      <c r="D16" s="270"/>
      <c r="E16" s="270"/>
      <c r="F16" s="270"/>
      <c r="G16" s="270"/>
      <c r="H16" s="270"/>
      <c r="I16" s="270"/>
    </row>
    <row r="17" spans="1:9">
      <c r="A17" s="270"/>
      <c r="B17" s="270"/>
      <c r="C17" s="270"/>
      <c r="D17" s="270"/>
      <c r="E17" s="270"/>
      <c r="F17" s="270"/>
      <c r="G17" s="270"/>
      <c r="H17" s="270"/>
      <c r="I17" s="270"/>
    </row>
    <row r="18" spans="1:9">
      <c r="A18" s="270"/>
      <c r="B18" s="270"/>
      <c r="C18" s="270"/>
      <c r="D18" s="270"/>
      <c r="E18" s="270"/>
      <c r="F18" s="270"/>
      <c r="G18" s="270"/>
      <c r="H18" s="270"/>
      <c r="I18" s="270"/>
    </row>
    <row r="19" spans="1:9">
      <c r="A19" s="270"/>
      <c r="B19" s="270"/>
      <c r="C19" s="270"/>
      <c r="D19" s="270"/>
      <c r="E19" s="270"/>
      <c r="F19" s="270"/>
      <c r="G19" s="270"/>
      <c r="H19" s="270"/>
      <c r="I19" s="270"/>
    </row>
    <row r="20" spans="1:9">
      <c r="A20" s="270"/>
      <c r="B20" s="270"/>
      <c r="C20" s="270"/>
      <c r="D20" s="270"/>
      <c r="E20" s="270"/>
      <c r="F20" s="270"/>
      <c r="G20" s="270"/>
      <c r="H20" s="270"/>
      <c r="I20" s="270"/>
    </row>
    <row r="21" spans="1:9">
      <c r="A21" s="270"/>
      <c r="B21" s="270"/>
      <c r="C21" s="270"/>
      <c r="D21" s="270"/>
      <c r="E21" s="270"/>
      <c r="F21" s="270"/>
      <c r="G21" s="270"/>
      <c r="H21" s="270"/>
      <c r="I21" s="270"/>
    </row>
    <row r="22" spans="1:9">
      <c r="A22" s="270"/>
      <c r="B22" s="270"/>
      <c r="C22" s="270"/>
      <c r="D22" s="270"/>
      <c r="E22" s="270"/>
      <c r="F22" s="270"/>
      <c r="G22" s="270"/>
      <c r="H22" s="270"/>
      <c r="I22" s="270"/>
    </row>
    <row r="23" spans="1:9">
      <c r="A23" s="270"/>
      <c r="B23" s="270"/>
      <c r="C23" s="270"/>
      <c r="D23" s="270"/>
      <c r="E23" s="270"/>
      <c r="F23" s="270"/>
      <c r="G23" s="270"/>
      <c r="H23" s="270"/>
      <c r="I23" s="270"/>
    </row>
    <row r="24" spans="1:9">
      <c r="A24" s="270"/>
      <c r="B24" s="270"/>
      <c r="C24" s="270"/>
      <c r="D24" s="270"/>
      <c r="E24" s="270"/>
      <c r="F24" s="270"/>
      <c r="G24" s="270"/>
      <c r="H24" s="270"/>
      <c r="I24" s="270"/>
    </row>
    <row r="25" spans="1:9">
      <c r="A25" s="270"/>
      <c r="B25" s="270"/>
      <c r="C25" s="270"/>
      <c r="D25" s="270"/>
      <c r="E25" s="270"/>
      <c r="F25" s="270"/>
      <c r="G25" s="270"/>
      <c r="H25" s="270"/>
      <c r="I25" s="270"/>
    </row>
    <row r="26" spans="1:9">
      <c r="A26" s="270"/>
      <c r="B26" s="270"/>
      <c r="C26" s="270"/>
      <c r="D26" s="270"/>
      <c r="E26" s="270"/>
      <c r="F26" s="270"/>
      <c r="G26" s="270"/>
      <c r="H26" s="270"/>
      <c r="I26" s="270"/>
    </row>
    <row r="27" spans="1:9">
      <c r="A27" s="270"/>
      <c r="B27" s="270"/>
      <c r="C27" s="270"/>
      <c r="D27" s="270"/>
      <c r="E27" s="270"/>
      <c r="F27" s="270"/>
      <c r="G27" s="270"/>
      <c r="H27" s="270"/>
      <c r="I27" s="270"/>
    </row>
    <row r="28" spans="1:9">
      <c r="A28" s="270"/>
      <c r="B28" s="270"/>
      <c r="C28" s="270"/>
      <c r="D28" s="270"/>
      <c r="E28" s="270"/>
      <c r="F28" s="270"/>
      <c r="G28" s="270"/>
      <c r="H28" s="270"/>
      <c r="I28" s="270"/>
    </row>
    <row r="29" spans="1:9" ht="12.75" customHeight="1">
      <c r="A29" s="270"/>
      <c r="B29" s="270"/>
      <c r="C29" s="270"/>
      <c r="D29" s="270"/>
      <c r="E29" s="270"/>
      <c r="F29" s="270"/>
      <c r="G29" s="270"/>
      <c r="H29" s="270"/>
      <c r="I29" s="270"/>
    </row>
    <row r="30" spans="1:9">
      <c r="A30" s="270"/>
      <c r="B30" s="270"/>
      <c r="C30" s="270"/>
      <c r="D30" s="270"/>
      <c r="E30" s="270"/>
      <c r="F30" s="270"/>
      <c r="G30" s="270"/>
      <c r="H30" s="270"/>
      <c r="I30" s="270"/>
    </row>
    <row r="31" spans="1:9">
      <c r="A31" s="270"/>
      <c r="B31" s="270"/>
      <c r="C31" s="270"/>
      <c r="D31" s="270"/>
      <c r="E31" s="270"/>
      <c r="F31" s="270"/>
      <c r="G31" s="270"/>
      <c r="H31" s="270"/>
      <c r="I31" s="270"/>
    </row>
    <row r="32" spans="1:9">
      <c r="A32" s="270"/>
      <c r="B32" s="270"/>
      <c r="C32" s="270"/>
      <c r="D32" s="270"/>
      <c r="E32" s="270"/>
      <c r="F32" s="270"/>
      <c r="G32" s="270"/>
      <c r="H32" s="270"/>
      <c r="I32" s="270"/>
    </row>
    <row r="33" spans="1:9">
      <c r="A33" s="270"/>
      <c r="B33" s="270"/>
      <c r="C33" s="270"/>
      <c r="D33" s="270"/>
      <c r="E33" s="270"/>
      <c r="F33" s="270"/>
      <c r="G33" s="270"/>
      <c r="H33" s="270"/>
      <c r="I33" s="270"/>
    </row>
    <row r="34" spans="1:9">
      <c r="A34" s="270"/>
      <c r="B34" s="270"/>
      <c r="C34" s="270"/>
      <c r="D34" s="270"/>
      <c r="E34" s="270"/>
      <c r="F34" s="270"/>
      <c r="G34" s="270"/>
      <c r="H34" s="270"/>
      <c r="I34" s="270"/>
    </row>
    <row r="35" spans="1:9">
      <c r="A35" s="271"/>
      <c r="B35" s="271"/>
      <c r="C35" s="271"/>
      <c r="D35" s="271"/>
      <c r="E35" s="271"/>
      <c r="F35" s="271"/>
      <c r="G35" s="271"/>
      <c r="H35" s="271"/>
      <c r="I35" s="271"/>
    </row>
    <row r="37" spans="1:9">
      <c r="A37" s="205" t="s">
        <v>26</v>
      </c>
      <c r="B37" s="205"/>
      <c r="C37" s="205" t="s">
        <v>28</v>
      </c>
      <c r="D37" s="205"/>
      <c r="E37" s="205" t="s">
        <v>25</v>
      </c>
      <c r="F37" s="205"/>
      <c r="G37" s="4"/>
      <c r="H37" s="205" t="s">
        <v>33</v>
      </c>
      <c r="I37" s="205"/>
    </row>
    <row r="38" spans="1:9">
      <c r="A38" s="205" t="s">
        <v>29</v>
      </c>
      <c r="B38" s="205"/>
      <c r="C38" s="205" t="s">
        <v>30</v>
      </c>
      <c r="D38" s="205"/>
      <c r="E38" s="205" t="s">
        <v>35</v>
      </c>
      <c r="F38" s="205"/>
      <c r="G38" s="4"/>
      <c r="H38" s="205" t="s">
        <v>34</v>
      </c>
      <c r="I38" s="205"/>
    </row>
  </sheetData>
  <mergeCells count="19">
    <mergeCell ref="A38:B38"/>
    <mergeCell ref="C38:D38"/>
    <mergeCell ref="E38:F38"/>
    <mergeCell ref="H38:I38"/>
    <mergeCell ref="A6:E7"/>
    <mergeCell ref="F6:H6"/>
    <mergeCell ref="F7:H7"/>
    <mergeCell ref="A10:E35"/>
    <mergeCell ref="F10:I35"/>
    <mergeCell ref="A37:B37"/>
    <mergeCell ref="C37:D37"/>
    <mergeCell ref="E37:F37"/>
    <mergeCell ref="H37:I37"/>
    <mergeCell ref="A1:E5"/>
    <mergeCell ref="F1:H1"/>
    <mergeCell ref="F2:H2"/>
    <mergeCell ref="F3:H3"/>
    <mergeCell ref="F4:H4"/>
    <mergeCell ref="F5:H5"/>
  </mergeCells>
  <pageMargins left="0.24" right="0.16" top="0.47" bottom="0.4" header="0.3" footer="0.3"/>
  <pageSetup paperSize="9"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N37"/>
  <sheetViews>
    <sheetView topLeftCell="A16" workbookViewId="0">
      <selection activeCell="L13" sqref="L13"/>
    </sheetView>
  </sheetViews>
  <sheetFormatPr defaultColWidth="9.140625" defaultRowHeight="12.75"/>
  <cols>
    <col min="1" max="9" width="15.140625" style="1" customWidth="1"/>
    <col min="10" max="16384" width="9.140625" style="1"/>
  </cols>
  <sheetData>
    <row r="1" spans="1:14" ht="12.75" customHeight="1">
      <c r="A1" s="180"/>
      <c r="B1" s="181"/>
      <c r="C1" s="181"/>
      <c r="D1" s="181"/>
      <c r="E1" s="181"/>
      <c r="F1" s="199" t="s">
        <v>15</v>
      </c>
      <c r="G1" s="200"/>
      <c r="H1" s="200"/>
      <c r="I1" s="117" t="str">
        <f>'Revision (Phiên Bản) (Page 1)'!G1</f>
        <v>1007</v>
      </c>
    </row>
    <row r="2" spans="1:14" ht="12.75" customHeight="1">
      <c r="A2" s="182"/>
      <c r="B2" s="183"/>
      <c r="C2" s="183"/>
      <c r="D2" s="183"/>
      <c r="E2" s="183"/>
      <c r="F2" s="201" t="s">
        <v>16</v>
      </c>
      <c r="G2" s="202"/>
      <c r="H2" s="202"/>
      <c r="I2" s="118" t="str">
        <f>'Revision (Phiên Bản) (Page 1)'!G2</f>
        <v>LT1000kg</v>
      </c>
    </row>
    <row r="3" spans="1:14" ht="12.75" customHeight="1">
      <c r="A3" s="182"/>
      <c r="B3" s="183"/>
      <c r="C3" s="183"/>
      <c r="D3" s="183"/>
      <c r="E3" s="183"/>
      <c r="F3" s="201" t="s">
        <v>17</v>
      </c>
      <c r="G3" s="202"/>
      <c r="H3" s="202"/>
      <c r="I3" s="118" t="str">
        <f>'Revision (Phiên Bản) (Page 1)'!G3</f>
        <v>LAMTHACH</v>
      </c>
    </row>
    <row r="4" spans="1:14" s="2" customFormat="1" ht="12.75" customHeight="1">
      <c r="A4" s="182"/>
      <c r="B4" s="183"/>
      <c r="C4" s="183"/>
      <c r="D4" s="183"/>
      <c r="E4" s="183"/>
      <c r="F4" s="201" t="s">
        <v>23</v>
      </c>
      <c r="G4" s="202"/>
      <c r="H4" s="202"/>
      <c r="I4" s="118" t="str">
        <f>'Revision (Phiên Bản) (Page 1)'!G4</f>
        <v>22/11/2016</v>
      </c>
    </row>
    <row r="5" spans="1:14" s="2" customFormat="1" ht="14.25" customHeight="1">
      <c r="A5" s="182"/>
      <c r="B5" s="183"/>
      <c r="C5" s="183"/>
      <c r="D5" s="183"/>
      <c r="E5" s="183"/>
      <c r="F5" s="201" t="s">
        <v>24</v>
      </c>
      <c r="G5" s="202"/>
      <c r="H5" s="202"/>
      <c r="I5" s="118"/>
    </row>
    <row r="6" spans="1:14" s="2" customFormat="1" ht="15" customHeight="1">
      <c r="A6" s="232" t="s">
        <v>87</v>
      </c>
      <c r="B6" s="233"/>
      <c r="C6" s="233"/>
      <c r="D6" s="233"/>
      <c r="E6" s="233"/>
      <c r="F6" s="236"/>
      <c r="G6" s="237"/>
      <c r="H6" s="237"/>
      <c r="I6" s="126"/>
      <c r="J6" s="25"/>
      <c r="K6" s="25"/>
      <c r="L6" s="25"/>
      <c r="M6" s="25"/>
      <c r="N6" s="25"/>
    </row>
    <row r="7" spans="1:14" s="2" customFormat="1" ht="15" customHeight="1">
      <c r="A7" s="234"/>
      <c r="B7" s="235"/>
      <c r="C7" s="235"/>
      <c r="D7" s="235"/>
      <c r="E7" s="235"/>
      <c r="F7" s="238"/>
      <c r="G7" s="239"/>
      <c r="H7" s="239"/>
      <c r="I7" s="127"/>
      <c r="J7" s="25"/>
      <c r="K7" s="25"/>
      <c r="L7" s="25"/>
      <c r="M7" s="25"/>
      <c r="N7" s="25"/>
    </row>
    <row r="8" spans="1:14" s="2" customFormat="1" ht="15" customHeight="1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</row>
    <row r="9" spans="1:14" s="2" customFormat="1" ht="15" customHeight="1">
      <c r="A9" s="272" t="s">
        <v>53</v>
      </c>
      <c r="B9" s="273"/>
      <c r="C9" s="273"/>
      <c r="D9" s="273"/>
      <c r="E9" s="273"/>
      <c r="F9" s="273"/>
      <c r="G9" s="273"/>
      <c r="H9" s="273"/>
      <c r="I9" s="274"/>
      <c r="J9" s="25"/>
      <c r="K9" s="25"/>
      <c r="L9" s="25"/>
      <c r="M9" s="25"/>
      <c r="N9" s="25"/>
    </row>
    <row r="10" spans="1:14" ht="15" customHeight="1">
      <c r="A10" s="275"/>
      <c r="B10" s="237"/>
      <c r="C10" s="237"/>
      <c r="D10" s="237"/>
      <c r="E10" s="237"/>
      <c r="F10" s="237"/>
      <c r="G10" s="237"/>
      <c r="H10" s="237"/>
      <c r="I10" s="276"/>
      <c r="J10" s="25"/>
      <c r="K10" s="25"/>
      <c r="L10" s="25"/>
      <c r="M10" s="25"/>
      <c r="N10" s="25"/>
    </row>
    <row r="11" spans="1:14" ht="15" customHeight="1">
      <c r="A11" s="275"/>
      <c r="B11" s="237"/>
      <c r="C11" s="237"/>
      <c r="D11" s="237"/>
      <c r="E11" s="237"/>
      <c r="F11" s="237"/>
      <c r="G11" s="237"/>
      <c r="H11" s="237"/>
      <c r="I11" s="276"/>
      <c r="J11" s="25"/>
      <c r="K11" s="25"/>
      <c r="L11" s="25"/>
      <c r="M11" s="25"/>
      <c r="N11" s="25"/>
    </row>
    <row r="12" spans="1:14" ht="15" customHeight="1">
      <c r="A12" s="275"/>
      <c r="B12" s="237"/>
      <c r="C12" s="237"/>
      <c r="D12" s="237"/>
      <c r="E12" s="237"/>
      <c r="F12" s="237"/>
      <c r="G12" s="237"/>
      <c r="H12" s="237"/>
      <c r="I12" s="276"/>
      <c r="J12" s="25"/>
      <c r="K12" s="25"/>
      <c r="L12" s="25"/>
      <c r="M12" s="25"/>
      <c r="N12" s="25"/>
    </row>
    <row r="13" spans="1:14" ht="15" customHeight="1">
      <c r="A13" s="275"/>
      <c r="B13" s="237"/>
      <c r="C13" s="237"/>
      <c r="D13" s="237"/>
      <c r="E13" s="237"/>
      <c r="F13" s="237"/>
      <c r="G13" s="237"/>
      <c r="H13" s="237"/>
      <c r="I13" s="276"/>
      <c r="J13" s="25"/>
      <c r="K13" s="25"/>
      <c r="L13" s="25"/>
      <c r="M13" s="25"/>
      <c r="N13" s="25"/>
    </row>
    <row r="14" spans="1:14" ht="15" customHeight="1">
      <c r="A14" s="275"/>
      <c r="B14" s="237"/>
      <c r="C14" s="237"/>
      <c r="D14" s="237"/>
      <c r="E14" s="237"/>
      <c r="F14" s="237"/>
      <c r="G14" s="237"/>
      <c r="H14" s="237"/>
      <c r="I14" s="276"/>
      <c r="J14" s="25"/>
      <c r="K14" s="25"/>
      <c r="L14" s="25"/>
      <c r="M14" s="25"/>
      <c r="N14" s="25"/>
    </row>
    <row r="15" spans="1:14" ht="15" customHeight="1">
      <c r="A15" s="275"/>
      <c r="B15" s="237"/>
      <c r="C15" s="237"/>
      <c r="D15" s="237"/>
      <c r="E15" s="237"/>
      <c r="F15" s="237"/>
      <c r="G15" s="237"/>
      <c r="H15" s="237"/>
      <c r="I15" s="276"/>
      <c r="J15" s="25"/>
      <c r="K15" s="25"/>
      <c r="L15" s="25"/>
      <c r="M15" s="25"/>
      <c r="N15" s="25"/>
    </row>
    <row r="16" spans="1:14" ht="15" customHeight="1">
      <c r="A16" s="275"/>
      <c r="B16" s="237"/>
      <c r="C16" s="237"/>
      <c r="D16" s="237"/>
      <c r="E16" s="237"/>
      <c r="F16" s="237"/>
      <c r="G16" s="237"/>
      <c r="H16" s="237"/>
      <c r="I16" s="276"/>
      <c r="J16" s="25"/>
      <c r="K16" s="25"/>
      <c r="L16" s="25"/>
      <c r="M16" s="25"/>
      <c r="N16" s="25"/>
    </row>
    <row r="17" spans="1:9" ht="15" customHeight="1">
      <c r="A17" s="275"/>
      <c r="B17" s="237"/>
      <c r="C17" s="237"/>
      <c r="D17" s="237"/>
      <c r="E17" s="237"/>
      <c r="F17" s="237"/>
      <c r="G17" s="237"/>
      <c r="H17" s="237"/>
      <c r="I17" s="276"/>
    </row>
    <row r="18" spans="1:9">
      <c r="A18" s="275"/>
      <c r="B18" s="237"/>
      <c r="C18" s="237"/>
      <c r="D18" s="237"/>
      <c r="E18" s="237"/>
      <c r="F18" s="237"/>
      <c r="G18" s="237"/>
      <c r="H18" s="237"/>
      <c r="I18" s="276"/>
    </row>
    <row r="19" spans="1:9">
      <c r="A19" s="275"/>
      <c r="B19" s="237"/>
      <c r="C19" s="237"/>
      <c r="D19" s="237"/>
      <c r="E19" s="237"/>
      <c r="F19" s="237"/>
      <c r="G19" s="237"/>
      <c r="H19" s="237"/>
      <c r="I19" s="276"/>
    </row>
    <row r="20" spans="1:9">
      <c r="A20" s="275"/>
      <c r="B20" s="237"/>
      <c r="C20" s="237"/>
      <c r="D20" s="237"/>
      <c r="E20" s="237"/>
      <c r="F20" s="237"/>
      <c r="G20" s="237"/>
      <c r="H20" s="237"/>
      <c r="I20" s="276"/>
    </row>
    <row r="21" spans="1:9">
      <c r="A21" s="275"/>
      <c r="B21" s="237"/>
      <c r="C21" s="237"/>
      <c r="D21" s="237"/>
      <c r="E21" s="237"/>
      <c r="F21" s="237"/>
      <c r="G21" s="237"/>
      <c r="H21" s="237"/>
      <c r="I21" s="276"/>
    </row>
    <row r="22" spans="1:9">
      <c r="A22" s="275"/>
      <c r="B22" s="237"/>
      <c r="C22" s="237"/>
      <c r="D22" s="237"/>
      <c r="E22" s="237"/>
      <c r="F22" s="237"/>
      <c r="G22" s="237"/>
      <c r="H22" s="237"/>
      <c r="I22" s="276"/>
    </row>
    <row r="23" spans="1:9">
      <c r="A23" s="275"/>
      <c r="B23" s="237"/>
      <c r="C23" s="237"/>
      <c r="D23" s="237"/>
      <c r="E23" s="237"/>
      <c r="F23" s="237"/>
      <c r="G23" s="237"/>
      <c r="H23" s="237"/>
      <c r="I23" s="276"/>
    </row>
    <row r="24" spans="1:9">
      <c r="A24" s="275"/>
      <c r="B24" s="237"/>
      <c r="C24" s="237"/>
      <c r="D24" s="237"/>
      <c r="E24" s="237"/>
      <c r="F24" s="237"/>
      <c r="G24" s="237"/>
      <c r="H24" s="237"/>
      <c r="I24" s="276"/>
    </row>
    <row r="25" spans="1:9">
      <c r="A25" s="275"/>
      <c r="B25" s="237"/>
      <c r="C25" s="237"/>
      <c r="D25" s="237"/>
      <c r="E25" s="237"/>
      <c r="F25" s="237"/>
      <c r="G25" s="237"/>
      <c r="H25" s="237"/>
      <c r="I25" s="276"/>
    </row>
    <row r="26" spans="1:9">
      <c r="A26" s="275"/>
      <c r="B26" s="237"/>
      <c r="C26" s="237"/>
      <c r="D26" s="237"/>
      <c r="E26" s="237"/>
      <c r="F26" s="237"/>
      <c r="G26" s="237"/>
      <c r="H26" s="237"/>
      <c r="I26" s="276"/>
    </row>
    <row r="27" spans="1:9">
      <c r="A27" s="275"/>
      <c r="B27" s="237"/>
      <c r="C27" s="237"/>
      <c r="D27" s="237"/>
      <c r="E27" s="237"/>
      <c r="F27" s="237"/>
      <c r="G27" s="237"/>
      <c r="H27" s="237"/>
      <c r="I27" s="276"/>
    </row>
    <row r="28" spans="1:9">
      <c r="A28" s="277"/>
      <c r="B28" s="278"/>
      <c r="C28" s="278"/>
      <c r="D28" s="278"/>
      <c r="E28" s="278"/>
      <c r="F28" s="278"/>
      <c r="G28" s="278"/>
      <c r="H28" s="278"/>
      <c r="I28" s="279"/>
    </row>
    <row r="29" spans="1:9">
      <c r="A29" s="67" t="s">
        <v>101</v>
      </c>
      <c r="B29" s="68"/>
      <c r="C29" s="69"/>
      <c r="D29" s="280" t="s">
        <v>107</v>
      </c>
      <c r="E29" s="281"/>
      <c r="F29" s="281"/>
      <c r="G29" s="281"/>
      <c r="H29" s="281"/>
      <c r="I29" s="282"/>
    </row>
    <row r="30" spans="1:9">
      <c r="A30" s="70" t="s">
        <v>102</v>
      </c>
      <c r="B30" s="71"/>
      <c r="C30" s="77"/>
      <c r="D30" s="80"/>
      <c r="E30" s="71"/>
      <c r="F30" s="71"/>
      <c r="G30" s="78"/>
      <c r="H30" s="78"/>
      <c r="I30" s="79"/>
    </row>
    <row r="31" spans="1:9">
      <c r="A31" s="70" t="s">
        <v>103</v>
      </c>
      <c r="B31" s="72"/>
      <c r="C31" s="73"/>
      <c r="D31" s="82"/>
      <c r="E31" s="72"/>
      <c r="F31" s="72"/>
      <c r="G31" s="72"/>
      <c r="H31" s="72"/>
      <c r="I31" s="73"/>
    </row>
    <row r="32" spans="1:9">
      <c r="A32" s="70" t="s">
        <v>104</v>
      </c>
      <c r="B32" s="72"/>
      <c r="C32" s="73"/>
      <c r="D32" s="56"/>
      <c r="E32" s="72"/>
      <c r="F32" s="72"/>
      <c r="G32" s="72"/>
      <c r="H32" s="72"/>
      <c r="I32" s="73"/>
    </row>
    <row r="33" spans="1:9">
      <c r="A33" s="70" t="s">
        <v>105</v>
      </c>
      <c r="B33" s="72"/>
      <c r="C33" s="73"/>
      <c r="D33" s="56"/>
      <c r="E33" s="72"/>
      <c r="F33" s="72"/>
      <c r="G33" s="72"/>
      <c r="H33" s="72"/>
      <c r="I33" s="73"/>
    </row>
    <row r="34" spans="1:9">
      <c r="A34" s="74" t="s">
        <v>106</v>
      </c>
      <c r="B34" s="75"/>
      <c r="C34" s="76"/>
      <c r="D34" s="81"/>
      <c r="E34" s="75"/>
      <c r="F34" s="75"/>
      <c r="G34" s="75"/>
      <c r="H34" s="75"/>
      <c r="I34" s="76"/>
    </row>
    <row r="36" spans="1:9">
      <c r="A36" s="205" t="s">
        <v>26</v>
      </c>
      <c r="B36" s="205"/>
      <c r="C36" s="205" t="s">
        <v>28</v>
      </c>
      <c r="D36" s="205"/>
      <c r="E36" s="205" t="s">
        <v>25</v>
      </c>
      <c r="F36" s="205"/>
      <c r="G36" s="4"/>
      <c r="H36" s="205" t="s">
        <v>33</v>
      </c>
      <c r="I36" s="205"/>
    </row>
    <row r="37" spans="1:9">
      <c r="A37" s="205" t="s">
        <v>29</v>
      </c>
      <c r="B37" s="205"/>
      <c r="C37" s="205" t="s">
        <v>30</v>
      </c>
      <c r="D37" s="205"/>
      <c r="E37" s="205" t="s">
        <v>35</v>
      </c>
      <c r="F37" s="205"/>
      <c r="G37" s="4"/>
      <c r="H37" s="205" t="s">
        <v>34</v>
      </c>
      <c r="I37" s="205"/>
    </row>
  </sheetData>
  <mergeCells count="19">
    <mergeCell ref="A37:B37"/>
    <mergeCell ref="C37:D37"/>
    <mergeCell ref="E37:F37"/>
    <mergeCell ref="H37:I37"/>
    <mergeCell ref="A6:E7"/>
    <mergeCell ref="F6:H6"/>
    <mergeCell ref="F7:H7"/>
    <mergeCell ref="A9:I28"/>
    <mergeCell ref="A36:B36"/>
    <mergeCell ref="C36:D36"/>
    <mergeCell ref="E36:F36"/>
    <mergeCell ref="H36:I36"/>
    <mergeCell ref="D29:I29"/>
    <mergeCell ref="A1:E5"/>
    <mergeCell ref="F1:H1"/>
    <mergeCell ref="F2:H2"/>
    <mergeCell ref="F3:H3"/>
    <mergeCell ref="F4:H4"/>
    <mergeCell ref="F5:H5"/>
  </mergeCells>
  <pageMargins left="0.24" right="0.16" top="0.47" bottom="0.4" header="0.3" footer="0.3"/>
  <pageSetup paperSize="9" orientation="landscape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Revision (Phiên Bản) (Page 1)</vt:lpstr>
      <vt:lpstr>Specification (Thông Số) Page2 </vt:lpstr>
      <vt:lpstr>Bag Drawing (Bản Vẽ Tổng Thể)</vt:lpstr>
      <vt:lpstr>Baffle-Liner (Vách Ngăn, Lót)</vt:lpstr>
      <vt:lpstr>Printing Artword (Bản In)</vt:lpstr>
      <vt:lpstr>Safty Label (Nhãn SP)</vt:lpstr>
      <vt:lpstr>Fold-Pack (Gấp-Đóng Gói)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2017-06-27T07:00:08Z</dcterms:modified>
</cp:coreProperties>
</file>