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erenxia\PycharmProjects\pythonProject\"/>
    </mc:Choice>
  </mc:AlternateContent>
  <x:bookViews>
    <x:workbookView xWindow="0" yWindow="0" windowWidth="18915" windowHeight="16830" activeTab="7"/>
  </x:bookViews>
  <x:sheets>
    <x:sheet name="Growth" sheetId="1" r:id="rId4"/>
    <x:sheet name="Point" sheetId="2" r:id="rId5"/>
    <x:sheet name="Extreme" sheetId="3" r:id="rId6"/>
    <x:sheet name="Hexa" sheetId="4" r:id="rId7"/>
    <x:sheet name="성장비약 데이터" sheetId="5" state="hidden" r:id="rId8"/>
    <x:sheet name="6차강화(계산기만)" sheetId="6" state="hidden" r:id="rId9"/>
    <x:sheet name="6차강화(표)" sheetId="7" state="hidden" r:id="rId10"/>
    <x:sheet name="Option" sheetId="8" r:id="rId11"/>
    <x:sheet name="RedCube" sheetId="9" r:id="rId12"/>
  </x:sheets>
  <x:definedNames>
    <x:definedName name="_xlnm.Print_Area" localSheetId="0">Growth!$A$1:$G$65</x:definedName>
    <x:definedName name="_xlnm.Print_Area" localSheetId="1">Point!$A$1:$F$61</x:definedName>
    <x:definedName name="_xlnm.Print_Area" localSheetId="4">'성장비약 데이터'!$A$1:$BL$66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<x:sst xmlns:r="http://schemas.openxmlformats.org/officeDocument/2006/relationships" xmlns:c="http://schemas.openxmlformats.org/drawingml/2006/chart" xmlns:x="http://schemas.openxmlformats.org/spreadsheetml/2006/main" count="771" uniqueCount="122">
  <x:si>
    <x:t>사용방법
1. 연두색 표시된 셀만 데이터 입력할 것(나머지는 자동계산)
2. 알고싶은 코어의 시작레벨과 목표레벨을 입력(아래 예시 참조)
  - 현재 스킬코어가 1렙이고 10렙까지의 강화재료를 알고싶다고 가정한다.
  - 시작레벨은 1, 목표레벨은 10을 입력한다.
  - 1렙 → 10렙 까지의 솔 에르다와 조각 개수가 자동계산된다.
3. 솔 에르다 조각 개당 가격을 입력하면 총 비용이 계산된다.
4. 메포단위 입력 데이터는 메포환산기로 메소단위 환산이 가능하다.</x:t>
  </x:si>
  <x:si>
    <x:t>모든 스킬의 재사용 대기시간 : -1초(10초 이하는 5%감소, 5초 미만으로 감소 불가)</x:t>
  </x:si>
  <x:si>
    <x:t>모든 스킬의 재사용 대기시간 : -2초(10초 이하는 10%감소, 5초 미만으로 감소 불가)</x:t>
  </x:si>
  <x:si>
    <x:t>8형</x:t>
  </x:si>
  <x:si>
    <x:t>5th</x:t>
  </x:si>
  <x:si>
    <x:t>창</x:t>
  </x:si>
  <x:si>
    <x:t>3rd</x:t>
  </x:si>
  <x:si>
    <x:t>폴암</x:t>
  </x:si>
  <x:si>
    <x:t>태성비</x:t>
  </x:si>
  <x:si>
    <x:t>모자</x:t>
  </x:si>
  <x:si>
    <x:t>7형</x:t>
  </x:si>
  <x:si>
    <x:t>확률</x:t>
  </x:si>
  <x:si>
    <x:t>두손검</x:t>
  </x:si>
  <x:si>
    <x:t>부채</x:t>
  </x:si>
  <x:si>
    <x:t>한손검</x:t>
  </x:si>
  <x:si>
    <x:t>라피스</x:t>
  </x:si>
  <x:si>
    <x:t>2nd</x:t>
  </x:si>
  <x:si>
    <x:t>완드</x:t>
  </x:si>
  <x:si>
    <x:t>4th</x:t>
  </x:si>
  <x:si>
    <x:t>→</x:t>
  </x:si>
  <x:si>
    <x:t>극성비</x:t>
  </x:si>
  <x:si>
    <x:t>케인</x:t>
  </x:si>
  <x:si>
    <x:t>라즐리</x:t>
  </x:si>
  <x:si>
    <x:t>체인</x:t>
  </x:si>
  <x:si>
    <x:t>튜너</x:t>
  </x:si>
  <x:si>
    <x:t>건</x:t>
  </x:si>
  <x:si>
    <x:t>아대</x:t>
  </x:si>
  <x:si>
    <x:t>1st</x:t>
  </x:si>
  <x:si>
    <x:t>너클</x:t>
  </x:si>
  <x:si>
    <x:t>9형</x:t>
  </x:si>
  <x:si>
    <x:t>합계</x:t>
  </x:si>
  <x:si>
    <x:t>레벨</x:t>
  </x:si>
  <x:si>
    <x:t>-</x:t>
  </x:si>
  <x:si>
    <x:t>활</x:t>
  </x:si>
  <x:si>
    <x:t>스태프</x:t>
  </x:si>
  <x:si>
    <x:t>단검</x:t>
  </x:si>
  <x:si>
    <x:t>석궁</x:t>
  </x:si>
  <x:si>
    <x:t>SixPiece</x:t>
  </x:si>
  <x:si>
    <x:t>전직 시 활성화</x:t>
  </x:si>
  <x:si>
    <x:t>필요경험치(A)</x:t>
  </x:si>
  <x:si>
    <x:t>EXPPoint</x:t>
  </x:si>
  <x:si>
    <x:t>메소환산 총 비용</x:t>
  </x:si>
  <x:si>
    <x:t>솔 에르다(메포)</x:t>
  </x:si>
  <x:si>
    <x:t>FivePiece</x:t>
  </x:si>
  <x:si>
    <x:t>DEX : +12%</x:t>
  </x:si>
  <x:si>
    <x:t>STR : +12%</x:t>
  </x:si>
  <x:si>
    <x:t>LUK : +12%</x:t>
  </x:si>
  <x:si>
    <x:t>개당 구입 비용</x:t>
  </x:si>
  <x:si>
    <x:t>획득경험치(값)</x:t>
  </x:si>
  <x:si>
    <x:t>획득경험치(%)</x:t>
  </x:si>
  <x:si>
    <x:t>올스탯 : +9%</x:t>
  </x:si>
  <x:si>
    <x:t>12% 9% 9%</x:t>
  </x:si>
  <x:si>
    <x:t>12% 12% 12%</x:t>
  </x:si>
  <x:si>
    <x:t>STR : +9%</x:t>
  </x:si>
  <x:si>
    <x:t xml:space="preserve">12% 12% 9% </x:t>
  </x:si>
  <x:si>
    <x:t>솔 에르다 조각</x:t>
  </x:si>
  <x:si>
    <x:t>총 필요 재료 개수</x:t>
  </x:si>
  <x:si>
    <x:t>INT : +12%</x:t>
  </x:si>
  <x:si>
    <x:t>DEX : +9%</x:t>
  </x:si>
  <x:si>
    <x:t>INT : +9%</x:t>
  </x:si>
  <x:si>
    <x:t>LUK : +9%</x:t>
  </x:si>
  <x:si>
    <x:t>FourPiece</x:t>
  </x:si>
  <x:si>
    <x:t>1억 메소당 메포 환산</x:t>
  </x:si>
  <x:si>
    <x:t>※ 메소마켓 환율 입력</x:t>
  </x:si>
  <x:si>
    <x:t>CumulativeEXP</x:t>
  </x:si>
  <x:si>
    <x:t>Percent_Sunday</x:t>
  </x:si>
  <x:si>
    <x:t>솔 에르다 조각(메소)</x:t>
  </x:si>
  <x:si>
    <x:t>Lv.150 (Fafnir)</x:t>
  </x:si>
  <x:si>
    <x:t>Lv.160 (AbsoLab)</x:t>
  </x:si>
  <x:si>
    <x:t>Lv.200 (Genesis)</x:t>
  </x:si>
  <x:si>
    <x:t>성장의 비약Ⅰ
(200 ~ 209)</x:t>
  </x:si>
  <x:si>
    <x:t>성장의 비약Ⅱ
(200 ~ 219)</x:t>
  </x:si>
  <x:si>
    <x:t>성장의 비약Ⅲ
(200 ~ 229)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</x:si>
  <x:si>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0070c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0070c0"/>
            <x:b val="1"/>
          </x:rPr>
        </mc:Fallback>
      </mc:AlternateContent>
      <x:t xml:space="preserve">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ff006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ff0066"/>
            <x:b val="1"/>
          </x:rPr>
        </mc:Fallback>
      </mc:AlternateContent>
      <x:t>성장비약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0070c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0070c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4472c4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4472c4"/>
            <x:b val="1"/>
          </x:rPr>
        </mc:Fallback>
      </mc:AlternateContent>
      <x:t>레벨별 효율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ed7d31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ed7d31"/>
            <x:b val="1"/>
          </x:rPr>
        </mc:Fallback>
      </mc:AlternateContent>
      <x:t xml:space="preserve">계산기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6"/>
            <x:color rgb="ff806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6"/>
            <x:color rgb="ff806000"/>
            <x:b val="1"/>
          </x:rPr>
        </mc:Fallback>
      </mc:AlternateContent>
      <x:t>RAW DATA</x:t>
    </x:r>
  </x:si>
  <x:si>
    <x:r>
      <x:t>HEXA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8e7cc3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8e7cc3"/>
            <x:b val="1"/>
          </x:rPr>
        </mc:Fallback>
      </mc:AlternateContent>
      <x:t>솔 에르다 / 조각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ffe5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ffe599"/>
            <x:b val="1"/>
          </x:rPr>
        </mc:Fallback>
      </mc:AlternateContent>
      <x:t>필요수량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6"/>
            <x:color rgb="ff6fa8dc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6"/>
            <x:color rgb="ff6fa8dc"/>
            <x:b val="1"/>
          </x:rPr>
        </mc:Fallback>
      </mc:AlternateContent>
      <x:t>계산기</x:t>
    </x:r>
  </x:si>
  <x:si>
    <x:t>성장비2</x:t>
  </x:si>
  <x:si>
    <x:t>제로 무기</x:t>
  </x:si>
  <x:si>
    <x:t>강화 코어</x:t>
  </x:si>
  <x:si>
    <x:t>환산 메소</x:t>
  </x:si>
  <x:si>
    <x:t>데스페라도</x:t>
  </x:si>
  <x:si>
    <x:t>스킬 코어</x:t>
  </x:si>
  <x:si>
    <x:t>코어레벨</x:t>
  </x:si>
  <x:si>
    <x:t>총 소요비용</x:t>
  </x:si>
  <x:si>
    <x:t>목표레벨</x:t>
  </x:si>
  <x:si>
    <x:t>매직 건틀렛</x:t>
  </x:si>
  <x:si>
    <x:t>두손둔기</x:t>
  </x:si>
  <x:si>
    <x:t>한손도끼</x:t>
  </x:si>
  <x:si>
    <x:t>마스터리 코어</x:t>
  </x:si>
  <x:si>
    <x:t>에인션트 보우</x:t>
  </x:si>
  <x:si>
    <x:t>FourSol</x:t>
  </x:si>
  <x:si>
    <x:t>GainEXP</x:t>
  </x:si>
  <x:si>
    <x:t>ESP리미터</x:t>
  </x:si>
  <x:si>
    <x:t>시작레벨</x:t>
  </x:si>
  <x:si>
    <x:t>Kind</x:t>
  </x:si>
  <x:si>
    <x:t>샤이닝로드</x:t>
  </x:si>
  <x:si>
    <x:t>첫 번째 옵션</x:t>
  </x:si>
  <x:si>
    <x:t>두 번째 옵션</x:t>
  </x:si>
  <x:si>
    <x:t>총 비용</x:t>
  </x:si>
  <x:si>
    <x:t>핸드캐논</x:t>
  </x:si>
  <x:si>
    <x:t>SixSol</x:t>
  </x:si>
  <x:si>
    <x:t>한손둔기</x:t>
  </x:si>
  <x:si>
    <x:t>듀얼보우건</x:t>
  </x:si>
  <x:si>
    <x:t>두손도끼</x:t>
  </x:si>
  <x:si>
    <x:t>건틀렛 리볼버</x:t>
  </x:si>
  <x:si>
    <x:t>소울슈터</x:t>
  </x:si>
  <x:si>
    <x:t>NeedEXP</x:t>
  </x:si>
  <x:si>
    <x:t>세 번째 옵션</x:t>
  </x:si>
  <x:si>
    <x:t>성장비3</x:t>
  </x:si>
  <x:si>
    <x:t>Percent</x:t>
  </x:si>
  <x:si>
    <x:t>브레스 슈터</x:t>
  </x:si>
  <x:si>
    <x:t>메포 환율</x:t>
  </x:si>
  <x:si>
    <x:t>Level</x:t>
  </x:si>
  <x:si>
    <x:t>성장비1</x:t>
  </x:si>
  <x:si>
    <x:t>LEVEL</x:t>
  </x:si>
  <x:si>
    <x:t>에너지소드</x:t>
  </x:si>
  <x:si>
    <x:t>FiveSol</x:t>
  </x:si>
  <x:si>
    <x:t>솔 에르다</x:t>
  </x:si>
  <x:si>
    <x:t>Weapon</x:t>
  </x:si>
  <x:si>
    <x:t>Lv.200 (Arcaneshade)</x:t>
  </x:si>
  <x:si>
    <x:t>익스트림 성장의 비약
(141 ~ 199)</x:t>
  </x:si>
  <x:si>
    <x:t>태풍 성장의비약
(200 ~ 239)</x:t>
  </x:si>
  <x:si>
    <x:t>극한 성장의 비약
(200 ~ 249)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</x:si>
</x:sst>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#,###&quot;만 메소 &quot;"/>
    <x:numFmt numFmtId="165" formatCode="#,###\ &quot;메포 &quot;"/>
    <x:numFmt numFmtId="166" formatCode="&quot;약&quot;\ ##,##0.0&quot;만&quot;\ &quot;메포 &quot;"/>
    <x:numFmt numFmtId="167" formatCode="&quot;약&quot;\ ##,##0.0&quot;억&quot;\ &quot;메소 &quot;"/>
    <x:numFmt numFmtId="168" formatCode="#,###&quot; 개 &quot;"/>
    <x:numFmt numFmtId="169" formatCode="0.0%"/>
    <x:numFmt numFmtId="170" formatCode="0.000%"/>
    <x:numFmt numFmtId="171" formatCode="0.000%\ "/>
    <x:numFmt numFmtId="172" formatCode="#,###&quot;개 사용&quot;"/>
    <x:numFmt numFmtId="173" formatCode="0_ "/>
  </x:numFmts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2"/>
      <x:color rgb="ff000000"/>
      <x:b val="1"/>
    </x:font>
    <x:font>
      <x:name val="맑은 고딕"/>
      <x:sz val="14"/>
      <x:color rgb="ff000000"/>
    </x:font>
    <x:font>
      <x:name val="맑은 고딕"/>
      <x:sz val="11"/>
      <x:color rgb="ffffffff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4444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4444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4444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4444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444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444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444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444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ff00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ff00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ed7d3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ed7d3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806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806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ffe5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ffe5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6fa8dc"/>
          <x:b val="1"/>
        </x:font>
      </mc:Fallback>
    </mc:AlternateContent>
  </x:fonts>
  <x:fills count="29">
    <x:fill>
      <x:patternFill patternType="none"/>
    </x:fill>
    <x:fill>
      <x:patternFill patternType="gray125"/>
    </x:fill>
    <x:fill>
      <x:patternFill patternType="solid">
        <x:fgColor rgb="ffdba7ff"/>
        <x:bgColor indexed="64"/>
      </x:patternFill>
    </x:fill>
    <x:fill>
      <x:patternFill patternType="solid">
        <x:fgColor rgb="ff595959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767171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cce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afafa"/>
        <x:bgColor indexed="64"/>
      </x:patternFill>
    </x:fill>
    <x:fill>
      <x:patternFill patternType="solid">
        <x:fgColor rgb="ff515d7d"/>
        <x:bgColor indexed="64"/>
      </x:patternFill>
    </x:fill>
    <x:fill>
      <x:patternFill patternType="solid">
        <x:fgColor rgb="ff7d859d"/>
        <x:bgColor indexed="64"/>
      </x:patternFill>
    </x:fill>
    <x:fill>
      <x:patternFill patternType="solid">
        <x:fgColor rgb="ff939cb3"/>
        <x:bgColor indexed="64"/>
      </x:patternFill>
    </x:fill>
    <x:fill>
      <x:patternFill patternType="solid">
        <x:fgColor rgb="ff434343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d6fca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d4fff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33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0" fontId="7" fillId="0" borderId="7" xfId="0" applyNumberFormat="1" applyFon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4" borderId="2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4" borderId="2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4" borderId="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4" borderId="4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5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5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6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6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5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5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6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6" xfId="2" applyNumberFormat="1" applyFont="1" applyBorder="1" applyAlignment="1">
          <x:alignment horizontal="right" vertical="center"/>
        </x:xf>
      </mc:Fallback>
    </mc:AlternateContent>
    <x:xf numFmtId="41" fontId="0" fillId="0" borderId="0" xfId="2" applyNumberFormat="1" applyFont="1">
      <x:alignment horizontal="general" vertical="center"/>
    </x:xf>
    <x:xf numFmtId="0" fontId="0" fillId="0" borderId="10" xfId="0" applyNumberFormat="1" applyFont="1" applyBorder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24" xfId="2" applyNumberFormat="1" applyFont="1" applyFill="1" applyBorder="1" applyAlignment="1">
          <x:alignment horizontal="center" vertical="center"/>
        </x:xf>
      </mc:Fallback>
    </mc:AlternateContent>
    <x:xf numFmtId="41" fontId="9" fillId="6" borderId="25" xfId="2" applyNumberFormat="1" applyFont="1" applyFill="1" applyBorder="1" applyAlignment="1">
      <x:alignment horizontal="general" vertical="center" wrapText="1"/>
    </x:xf>
    <x:xf numFmtId="41" fontId="9" fillId="6" borderId="0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8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8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4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9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9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0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0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0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0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0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0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1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1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1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1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1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1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1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1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2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2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2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2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2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2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2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2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13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13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3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8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8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8" borderId="2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8" borderId="2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0" fillId="8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0" fillId="8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4" borderId="3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4" borderId="3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14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4" borderId="0" xfId="2" applyNumberFormat="1" applyFont="1" applyFill="1" applyAlignment="1">
          <x:alignment horizontal="center" vertical="center"/>
        </x:xf>
      </mc:Fallback>
    </mc:AlternateContent>
    <x:xf numFmtId="0" fontId="0" fillId="14" borderId="0" xfId="0" applyNumberForma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41" fontId="0" fillId="0" borderId="0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7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0" xfId="1" applyNumberFormat="1" applyFont="1" applyAlignment="1">
          <x:alignment horizontal="center" vertical="center"/>
        </x:xf>
      </mc:Fallback>
    </mc:AlternateContent>
    <x:xf numFmtId="171" fontId="0" fillId="0" borderId="0" xfId="1" applyNumberFormat="1" applyFont="1" applyAlignment="1">
      <x:alignment horizontal="general" vertical="center"/>
    </x:xf>
    <x:xf numFmtId="41" fontId="0" fillId="0" borderId="0" xfId="2" applyNumberFormat="1" applyFont="1" applyFill="1">
      <x:alignment horizontal="general" vertical="center"/>
    </x:xf>
    <x:xf numFmtId="0" fontId="13" fillId="0" borderId="0" xfId="2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0" borderId="0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0" borderId="0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5" borderId="0" xfId="2" applyNumberFormat="1" applyFont="1" applyFill="1" applyBorder="1" applyAlignment="1">
          <x:alignment horizontal="center" vertical="center"/>
        </x:xf>
      </mc:Fallback>
    </mc:AlternateContent>
    <x:xf numFmtId="0" fontId="0" fillId="0" borderId="0" xfId="3" applyNumberFormat="1" applyBorder="1">
      <x:alignment horizontal="general" vertical="center"/>
    </x:xf>
    <x:xf numFmtId="0" fontId="0" fillId="16" borderId="0" xfId="0" applyNumberFormat="1" applyFont="1" applyFill="1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x:xf numFmtId="0" fontId="0" fillId="0" borderId="0" xfId="3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1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8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8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8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8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8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8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8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8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x:xf numFmtId="173" fontId="0" fillId="0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3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6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6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7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7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9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9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1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1" borderId="0" xfId="0" applyFont="1" applyFill="1" applyBorder="1" applyAlignment="1">
          <x:alignment horizontal="center" vertical="center" wrapText="1"/>
        </x:xf>
      </mc:Fallback>
    </mc:AlternateContent>
    <x:xf numFmtId="0" fontId="19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0" fontId="1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2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2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2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2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39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0" xfId="0" applyNumberFormat="1" applyFont="1" applyBorder="1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8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8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0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40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9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9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0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0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7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3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0" borderId="13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7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7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7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7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7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7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3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3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4" fillId="16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4" fillId="16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4" fillId="16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4" fillId="16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4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4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8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8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3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3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13" borderId="4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13" borderId="4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8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8" borderId="2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3" borderId="2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3" borderId="2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13" borderId="5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13" borderId="5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9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9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9" borderId="4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9" borderId="4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9" borderId="5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9" borderId="5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9" borderId="2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9" borderId="2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9" borderId="5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9" borderId="5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9" borderId="5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9" borderId="52" xfId="2" applyNumberFormat="1" applyFont="1" applyFill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백분율" xfId="1" builtinId="5"/>
    <x:cellStyle name="쉼표 [0]" xfId="2" builtinId="6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6.png"  /><Relationship Id="rId4" Type="http://schemas.openxmlformats.org/officeDocument/2006/relationships/image" Target="../media/image7.png"  /><Relationship Id="rId5" Type="http://schemas.openxmlformats.org/officeDocument/2006/relationships/image" Target="../media/image6.png"  /><Relationship Id="rId6" Type="http://schemas.openxmlformats.org/officeDocument/2006/relationships/image" Target="../media/image7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23</xdr:col>
      <xdr:colOff>733425</xdr:colOff>
      <xdr:row>4</xdr:row>
      <xdr:rowOff>57150</xdr:rowOff>
    </xdr:from>
    <xdr:to>
      <xdr:col>24</xdr:col>
      <xdr:colOff>123824</xdr:colOff>
      <xdr:row>4</xdr:row>
      <xdr:rowOff>590550</xdr:rowOff>
    </xdr:to>
    <xdr:pic macro="" fPublished="0">
      <xdr:nvPicPr>
        <xdr:cNvPr id="10" name="그림 9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3526750" y="1695450"/>
          <a:ext cx="581025" cy="533400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76200</xdr:colOff>
      <xdr:row>1</xdr:row>
      <xdr:rowOff>85724</xdr:rowOff>
    </xdr:from>
    <xdr:to>
      <xdr:col>4</xdr:col>
      <xdr:colOff>714375</xdr:colOff>
      <xdr:row>1</xdr:row>
      <xdr:rowOff>771525</xdr:rowOff>
    </xdr:to>
    <xdr:pic macro="" fPublished="0">
      <xdr:nvPicPr>
        <xdr:cNvPr id="9" name="그림 8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2381250" y="285750"/>
          <a:ext cx="625928" cy="693964"/>
        </a:xfrm>
        <a:prstGeom prst="rect">
          <a:avLst/>
        </a:prstGeom>
        <a:noFill/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76200</xdr:colOff>
      <xdr:row>1</xdr:row>
      <xdr:rowOff>57150</xdr:rowOff>
    </xdr:from>
    <xdr:to>
      <xdr:col>3</xdr:col>
      <xdr:colOff>666750</xdr:colOff>
      <xdr:row>1</xdr:row>
      <xdr:rowOff>542925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57250" y="361950"/>
          <a:ext cx="59055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276225</xdr:colOff>
      <xdr:row>1</xdr:row>
      <xdr:rowOff>76200</xdr:rowOff>
    </xdr:from>
    <xdr:to>
      <xdr:col>4</xdr:col>
      <xdr:colOff>790575</xdr:colOff>
      <xdr:row>1</xdr:row>
      <xdr:rowOff>552450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90700" y="381000"/>
          <a:ext cx="514350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85724</xdr:colOff>
      <xdr:row>1</xdr:row>
      <xdr:rowOff>66675</xdr:rowOff>
    </xdr:from>
    <xdr:to>
      <xdr:col>5</xdr:col>
      <xdr:colOff>666750</xdr:colOff>
      <xdr:row>1</xdr:row>
      <xdr:rowOff>552450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695575" y="371475"/>
          <a:ext cx="5810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314325</xdr:colOff>
      <xdr:row>1</xdr:row>
      <xdr:rowOff>76200</xdr:rowOff>
    </xdr:from>
    <xdr:to>
      <xdr:col>6</xdr:col>
      <xdr:colOff>828675</xdr:colOff>
      <xdr:row>1</xdr:row>
      <xdr:rowOff>552450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3657600" y="381000"/>
          <a:ext cx="514350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76200</xdr:colOff>
      <xdr:row>1</xdr:row>
      <xdr:rowOff>76200</xdr:rowOff>
    </xdr:from>
    <xdr:to>
      <xdr:col>7</xdr:col>
      <xdr:colOff>666750</xdr:colOff>
      <xdr:row>1</xdr:row>
      <xdr:rowOff>561975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14850" y="381000"/>
          <a:ext cx="59055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8</xdr:col>
      <xdr:colOff>285750</xdr:colOff>
      <xdr:row>1</xdr:row>
      <xdr:rowOff>76200</xdr:rowOff>
    </xdr:from>
    <xdr:to>
      <xdr:col>8</xdr:col>
      <xdr:colOff>800100</xdr:colOff>
      <xdr:row>1</xdr:row>
      <xdr:rowOff>552450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5457825" y="381000"/>
          <a:ext cx="514350" cy="47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B105"/>
  <x:sheetViews>
    <x:sheetView showGridLines="0" topLeftCell="A1" zoomScaleNormal="100" zoomScaleSheetLayoutView="75" workbookViewId="0">
      <x:selection activeCell="I32" activeCellId="0" sqref="I32:I32"/>
    </x:sheetView>
  </x:sheetViews>
  <x:sheetFormatPr defaultColWidth="9.00390625" defaultRowHeight="16.39999999999999857891"/>
  <x:cols>
    <x:col min="1" max="1" width="9.125" style="45" customWidth="1"/>
    <x:col min="2" max="2" width="3.25" style="45" bestFit="1" customWidth="1"/>
    <x:col min="3" max="3" width="7.875" style="45" customWidth="1"/>
    <x:col min="4" max="4" width="22" style="41" customWidth="1"/>
    <x:col min="5" max="5" width="22" style="41" bestFit="1" customWidth="1"/>
    <x:col min="6" max="6" width="16.75" style="41" customWidth="1"/>
    <x:col min="7" max="7" width="12.875" style="41" customWidth="1"/>
    <x:col min="8" max="8" width="2.625" style="41" customWidth="1"/>
    <x:col min="9" max="9" width="14.625" style="41" bestFit="1" customWidth="1"/>
    <x:col min="10" max="10" width="21.375" style="41" bestFit="1" customWidth="1"/>
    <x:col min="11" max="11" width="2.625" style="41" customWidth="1"/>
    <x:col min="12" max="12" width="16.75" style="41" bestFit="1" customWidth="1"/>
    <x:col min="13" max="13" width="15.625" style="41" bestFit="1" customWidth="1"/>
    <x:col min="14" max="15" width="14.625" style="41" bestFit="1" customWidth="1"/>
    <x:col min="16" max="17" width="9" style="41"/>
    <x:col min="19" max="19" width="15.125" style="108" hidden="1" customWidth="1"/>
    <x:col min="20" max="20" width="17.875" hidden="1" customWidth="1"/>
    <x:col min="21" max="23" width="15.625" hidden="1" customWidth="1"/>
    <x:col min="24" max="25" width="18.375" hidden="1" customWidth="1"/>
    <x:col min="26" max="28" width="0" hidden="1" customWidth="1"/>
  </x:cols>
  <x:sheetData>
    <x:row r="1" spans="1:7" ht="20" customHeight="1">
      <x:c r="A1" s="118" t="s">
        <x:v>113</x:v>
      </x:c>
      <x:c r="B1" s="118"/>
      <x:c r="C1" s="118"/>
      <x:c r="D1" s="119" t="s">
        <x:v>105</x:v>
      </x:c>
      <x:c r="E1" s="119" t="s">
        <x:v>64</x:v>
      </x:c>
      <x:c r="F1" s="119" t="s">
        <x:v>90</x:v>
      </x:c>
      <x:c r="G1" s="119" t="s">
        <x:v>108</x:v>
      </x:c>
    </x:row>
    <x:row r="2" spans="1:26" s="41" customFormat="1" ht="20" customHeight="1">
      <x:c r="A2" s="114">
        <x:v>200</x:v>
      </x:c>
      <x:c r="B2" s="114" t="s">
        <x:v>19</x:v>
      </x:c>
      <x:c r="C2" s="114">
        <x:f>A2+1</x:f>
        <x:v>201</x:v>
      </x:c>
      <x:c r="D2" s="58">
        <x:v>571115568</x:v>
      </x:c>
      <x:c r="E2" s="58">
        <x:v>2207026470</x:v>
      </x:c>
      <x:c r="F2" s="58">
        <x:v>2207026470</x:v>
      </x:c>
      <x:c r="G2" s="115">
        <x:f>F2/$E2</x:f>
        <x:v>1</x:v>
      </x:c>
      <x:c r="Q2" s="109"/>
      <x:c r="Y2" s="41">
        <x:v>1</x:v>
      </x:c>
      <x:c r="Z2" s="57" t="s">
        <x:v>119</x:v>
      </x:c>
    </x:row>
    <x:row r="3" spans="1:26" s="41" customFormat="1" ht="20" customHeight="1">
      <x:c r="A3" s="114">
        <x:v>201</x:v>
      </x:c>
      <x:c r="B3" s="114" t="s">
        <x:v>19</x:v>
      </x:c>
      <x:c r="C3" s="114">
        <x:f t="shared" ref="C3:C66" si="0">A3+1</x:f>
        <x:v>202</x:v>
      </x:c>
      <x:c r="D3" s="58">
        <x:f>E2+D2</x:f>
        <x:v>2778142038</x:v>
      </x:c>
      <x:c r="E3" s="58">
        <x:v>2471869646</x:v>
      </x:c>
      <x:c r="F3" s="58">
        <x:v>2471869646</x:v>
      </x:c>
      <x:c r="G3" s="115">
        <x:f>F3/$E3</x:f>
        <x:v>1</x:v>
      </x:c>
      <x:c r="Q3" s="109"/>
      <x:c r="Y3" s="41">
        <x:v>2</x:v>
      </x:c>
      <x:c r="Z3" s="57" t="s">
        <x:v>70</x:v>
      </x:c>
    </x:row>
    <x:row r="4" spans="1:26" s="41" customFormat="1" ht="20" customHeight="1">
      <x:c r="A4" s="114">
        <x:v>202</x:v>
      </x:c>
      <x:c r="B4" s="114" t="s">
        <x:v>19</x:v>
      </x:c>
      <x:c r="C4" s="114">
        <x:f t="shared" si="0"/>
        <x:v>203</x:v>
      </x:c>
      <x:c r="D4" s="58">
        <x:f t="shared" ref="D4:D67" si="1">E3+D3</x:f>
        <x:v>5250011684</x:v>
      </x:c>
      <x:c r="E4" s="58">
        <x:v>2768494003</x:v>
      </x:c>
      <x:c r="F4" s="58">
        <x:v>2768494003</x:v>
      </x:c>
      <x:c r="G4" s="115">
        <x:f>F4/$E4</x:f>
        <x:v>1</x:v>
      </x:c>
      <x:c r="Q4" s="109"/>
      <x:c r="S4" s="41" t="s">
        <x:v>112</x:v>
      </x:c>
      <x:c r="T4" s="41" t="s">
        <x:v>75</x:v>
      </x:c>
      <x:c r="U4" s="41" t="s">
        <x:v>107</x:v>
      </x:c>
      <x:c r="V4" s="41" t="s">
        <x:v>8</x:v>
      </x:c>
      <x:c r="W4" s="41" t="s">
        <x:v>20</x:v>
      </x:c>
      <x:c r="Y4" s="41">
        <x:v>3</x:v>
      </x:c>
      <x:c r="Z4" s="56" t="s">
        <x:v>71</x:v>
      </x:c>
    </x:row>
    <x:row r="5" spans="1:26" s="41" customFormat="1" ht="20" customHeight="1">
      <x:c r="A5" s="114">
        <x:v>203</x:v>
      </x:c>
      <x:c r="B5" s="114" t="s">
        <x:v>19</x:v>
      </x:c>
      <x:c r="C5" s="114">
        <x:f t="shared" si="0"/>
        <x:v>204</x:v>
      </x:c>
      <x:c r="D5" s="58">
        <x:f t="shared" si="1"/>
        <x:v>8018505687</x:v>
      </x:c>
      <x:c r="E5" s="58">
        <x:v>3100713283</x:v>
      </x:c>
      <x:c r="F5" s="58">
        <x:v>3100713283</x:v>
      </x:c>
      <x:c r="G5" s="115">
        <x:f>F5/$E5</x:f>
        <x:v>1</x:v>
      </x:c>
      <x:c r="Q5" s="109"/>
      <x:c r="S5" s="41" t="e">
        <x:f>_xlfn.IFS(#REF!=#REF!,IF(#REF!=1,VLOOKUP(Growth!#REF!,'성장비약 데이터'!B:BL,16,FALSE),IF(#REF!=2,VLOOKUP(Growth!#REF!,'성장비약 데이터'!B:BL,17,FALSE),IF(#REF!=3,VLOOKUP(Growth!#REF!,'성장비약 데이터'!B:BL,18,FALSE),IF(#REF!=4,VLOOKUP(Growth!#REF!,'성장비약 데이터'!B:BL,19,FALSE),IF(#REF!=5,VLOOKUP(Growth!#REF!,'성장비약 데이터'!B:BL,20,FALSE),IF(#REF!=6,VLOOKUP(Growth!#REF!,'성장비약 데이터'!B:BL,21,FALSE),IF(#REF!=7,VLOOKUP(Growth!#REF!,'성장비약 데이터'!B:BL,22,FALSE),IF(#REF!=8,VLOOKUP(Growth!#REF!,'성장비약 데이터'!B:BL,23,FALSE))))))))))</x:f>
        <x:v>#N/A</x:v>
      </x:c>
      <x:c r="T5" s="41" t="e">
        <x:f>_xlfn.IFS(#REF!=#REF!,IF(#REF!=1,VLOOKUP(Growth!#REF!,'성장비약 데이터'!B:BL,26,FALSE),IF(#REF!=2,VLOOKUP(Growth!#REF!,'성장비약 데이터'!B:BL,27,FALSE),IF(#REF!=3,VLOOKUP(Growth!#REF!,'성장비약 데이터'!B:BL,28,FALSE),IF(#REF!=4,VLOOKUP(Growth!#REF!,'성장비약 데이터'!B:BL,29,FALSE),IF(#REF!=5,VLOOKUP(Growth!#REF!,'성장비약 데이터'!B:BL,30,FALSE),IF(#REF!=6,VLOOKUP(Growth!#REF!,'성장비약 데이터'!B:BL,31,FALSE),IF(#REF!=7,VLOOKUP(Growth!#REF!,'성장비약 데이터'!B:BL,32,FALSE),IF(#REF!=8,VLOOKUP(Growth!#REF!,'성장비약 데이터'!B:BL,33,FALSE))))))))))</x:f>
        <x:v>#N/A</x:v>
      </x:c>
      <x:c r="U5" s="41" t="e">
        <x:f>_xlfn.IFS(#REF!=#REF!,IF(#REF!=1,VLOOKUP(Growth!#REF!,'성장비약 데이터'!B:BL,36,FALSE),IF(#REF!=2,VLOOKUP(Growth!#REF!,'성장비약 데이터'!B:BL,37,FALSE),IF(#REF!=3,VLOOKUP(Growth!#REF!,'성장비약 데이터'!B:BL,38,FALSE),IF(#REF!=4,VLOOKUP(Growth!#REF!,'성장비약 데이터'!B:BL,39,FALSE),IF(#REF!=5,VLOOKUP(Growth!#REF!,'성장비약 데이터'!B:BL,40,FALSE),IF(#REF!=6,VLOOKUP(Growth!#REF!,'성장비약 데이터'!B:BL,41,FALSE),IF(#REF!=7,VLOOKUP(Growth!#REF!,'성장비약 데이터'!B:BL,42,FALSE),IF(#REF!=8,VLOOKUP(Growth!#REF!,'성장비약 데이터'!B:BL,43,FALSE))))))))))</x:f>
        <x:v>#N/A</x:v>
      </x:c>
      <x:c r="V5" s="41" t="e">
        <x:f>_xlfn.IFS(#REF!=#REF!,IF(#REF!=1,VLOOKUP(Growth!#REF!,'성장비약 데이터'!B:BL,46,FALSE),IF(#REF!=2,VLOOKUP(Growth!#REF!,'성장비약 데이터'!B:BL,47,FALSE),IF(#REF!=3,VLOOKUP(Growth!#REF!,'성장비약 데이터'!B:BL,48,FALSE),IF(#REF!=4,VLOOKUP(Growth!#REF!,'성장비약 데이터'!B:BL,49,FALSE),IF(#REF!=5,VLOOKUP(Growth!#REF!,'성장비약 데이터'!B:BL,50,FALSE),IF(#REF!=6,VLOOKUP(Growth!#REF!,'성장비약 데이터'!B:BL,51,FALSE),IF(#REF!=7,VLOOKUP(Growth!#REF!,'성장비약 데이터'!B:BL,52,FALSE),IF(#REF!=8,VLOOKUP(Growth!#REF!,'성장비약 데이터'!B:BL,53,FALSE))))))))))</x:f>
        <x:v>#N/A</x:v>
      </x:c>
      <x:c r="W5" s="41" t="e">
        <x:f>_xlfn.IFS(#REF!=#REF!,IF(#REF!=1,VLOOKUP(Growth!#REF!,'성장비약 데이터'!B:BL,56,FALSE),IF(#REF!=2,VLOOKUP(Growth!#REF!,'성장비약 데이터'!B:BL,57,FALSE),IF(#REF!=3,VLOOKUP(Growth!#REF!,'성장비약 데이터'!B:BL,58,FALSE),IF(#REF!=4,VLOOKUP(Growth!#REF!,'성장비약 데이터'!B:BL,59,FALSE),IF(#REF!=5,VLOOKUP(Growth!#REF!,'성장비약 데이터'!B:BL,60,FALSE),IF(#REF!=6,VLOOKUP(Growth!#REF!,'성장비약 데이터'!B:BL,61,FALSE),IF(#REF!=7,VLOOKUP(Growth!#REF!,'성장비약 데이터'!B:BL,62,FALSE),IF(#REF!=8,VLOOKUP(Growth!#REF!,'성장비약 데이터'!B:BL,63,FALSE))))))))))</x:f>
        <x:v>#N/A</x:v>
      </x:c>
      <x:c r="Y5" s="41">
        <x:v>4</x:v>
      </x:c>
      <x:c r="Z5" s="56" t="s">
        <x:v>72</x:v>
      </x:c>
    </x:row>
    <x:row r="6" spans="1:26" s="41" customFormat="1" ht="20" customHeight="1">
      <x:c r="A6" s="114">
        <x:v>204</x:v>
      </x:c>
      <x:c r="B6" s="114" t="s">
        <x:v>19</x:v>
      </x:c>
      <x:c r="C6" s="114">
        <x:f t="shared" si="0"/>
        <x:v>205</x:v>
      </x:c>
      <x:c r="D6" s="58">
        <x:f t="shared" si="1"/>
        <x:v>11119218970</x:v>
      </x:c>
      <x:c r="E6" s="58">
        <x:v>3472798876</x:v>
      </x:c>
      <x:c r="F6" s="58">
        <x:v>3472798876</x:v>
      </x:c>
      <x:c r="G6" s="115">
        <x:f>F6/$E6</x:f>
        <x:v>1</x:v>
      </x:c>
      <x:c r="Q6" s="109"/>
      <x:c r="S6" s="41" t="e">
        <x:f>IF(VLOOKUP((#REF!+8),A:G,4,FALSE)-SUMIF(A:A,"&lt;="&amp;#REF!,E:E)&lt;(S5+#REF!),#REF!+8,IF(VLOOKUP((#REF!+7),A:G,4,FALSE)-SUMIF(A:A,"&lt;"&amp;#REF!,E:E)&lt;(S5+#REF!),#REF!+7,IF(VLOOKUP((#REF!+6),A:G,4,FALSE)-SUMIF(A:A,"&lt;"&amp;#REF!,E:E)&lt;(S5+#REF!),#REF!+6,IF(VLOOKUP((#REF!+5),A:G,4,FALSE)-SUMIF(A:A,"&lt;"&amp;#REF!,E:E)&lt;(S5+#REF!),#REF!+5,IF(VLOOKUP((#REF!+4),A:G,4,FALSE)-SUMIF(A:A,"&lt;"&amp;#REF!,E:E)&lt;(S5+#REF!),#REF!+4,IF(VLOOKUP((#REF!+3),A:G,4,FALSE)-SUMIF(A:A,"&lt;"&amp;#REF!,E:E)&lt;(S5+#REF!),#REF!+3,IF(VLOOKUP((#REF!+2),A:G,4,FALSE)-SUMIF(A:A,"&lt;"&amp;#REF!,E:E)&lt;(S5+#REF!),#REF!+2,IF(VLOOKUP((#REF!+1),A:G,4,FALSE)-SUMIF(A:A,"&lt;"&amp;#REF!,E:E)&lt;(S5+#REF!),#REF!+1,IF(VLOOKUP(#REF!,A:G,4,FALSE)-SUMIF(A:A,"&lt;"&amp;#REF!,E:E)&lt;(S5+#REF!),#REF!)))))))))</x:f>
        <x:v>#REF!</x:v>
      </x:c>
      <x:c r="T6" s="41" t="e">
        <x:f>IF(VLOOKUP((#REF!+8),A:G,4,FALSE)-SUMIF(A:A,"&lt;="&amp;#REF!,E:E)&lt;(T5+#REF!),#REF!+8,IF(VLOOKUP((#REF!+7),A:G,4,FALSE)-SUMIF(A:A,"&lt;"&amp;#REF!,E:E)&lt;(T5+#REF!),#REF!+7,IF(VLOOKUP((#REF!+6),A:G,4,FALSE)-SUMIF(A:A,"&lt;"&amp;#REF!,E:E)&lt;(T5+#REF!),#REF!+6,IF(VLOOKUP((#REF!+5),A:G,4,FALSE)-SUMIF(A:A,"&lt;"&amp;#REF!,E:E)&lt;(T5+#REF!),#REF!+5,IF(VLOOKUP((#REF!+4),A:G,4,FALSE)-SUMIF(A:A,"&lt;"&amp;#REF!,E:E)&lt;(T5+#REF!),#REF!+4,IF(VLOOKUP((#REF!+3),A:G,4,FALSE)-SUMIF(A:A,"&lt;"&amp;#REF!,E:E)&lt;(T5+#REF!),#REF!+3,IF(VLOOKUP((#REF!+2),A:G,4,FALSE)-SUMIF(A:A,"&lt;"&amp;#REF!,E:E)&lt;(T5+#REF!),#REF!+2,IF(VLOOKUP((#REF!+1),A:G,4,FALSE)-SUMIF(A:A,"&lt;"&amp;#REF!,E:E)&lt;(T5+#REF!),#REF!+1,IF(VLOOKUP(#REF!,A:G,4,FALSE)-SUMIF(A:A,"&lt;"&amp;#REF!,E:E)&lt;(T5+#REF!),#REF!)))))))))</x:f>
        <x:v>#REF!</x:v>
      </x:c>
      <x:c r="U6" s="41" t="e">
        <x:f>IF(VLOOKUP((#REF!+8),A:G,4,FALSE)-SUMIF(A:A,"&lt;="&amp;#REF!,E:E)&lt;(U5+#REF!),#REF!+8,IF(VLOOKUP((#REF!+7),A:G,4,FALSE)-SUMIF(A:A,"&lt;"&amp;#REF!,E:E)&lt;(U5+#REF!),#REF!+7,IF(VLOOKUP((#REF!+6),A:G,4,FALSE)-SUMIF(A:A,"&lt;"&amp;#REF!,E:E)&lt;(U5+#REF!),#REF!+6,IF(VLOOKUP((#REF!+5),A:G,4,FALSE)-SUMIF(A:A,"&lt;"&amp;#REF!,E:E)&lt;(U5+#REF!),#REF!+5,IF(VLOOKUP((#REF!+4),A:G,4,FALSE)-SUMIF(A:A,"&lt;"&amp;#REF!,E:E)&lt;(U5+#REF!),#REF!+4,IF(VLOOKUP((#REF!+3),A:G,4,FALSE)-SUMIF(A:A,"&lt;"&amp;#REF!,E:E)&lt;(U5+#REF!),#REF!+3,IF(VLOOKUP((#REF!+2),A:G,4,FALSE)-SUMIF(A:A,"&lt;"&amp;#REF!,E:E)&lt;(U5+#REF!),#REF!+2,IF(VLOOKUP((#REF!+1),A:G,4,FALSE)-SUMIF(A:A,"&lt;"&amp;#REF!,E:E)&lt;(U5+#REF!),#REF!+1,IF(VLOOKUP(#REF!,A:G,4,FALSE)-SUMIF(A:A,"&lt;"&amp;#REF!,E:E)&lt;(U5+#REF!),#REF!)))))))))</x:f>
        <x:v>#REF!</x:v>
      </x:c>
      <x:c r="V6" s="41" t="e">
        <x:f>IF(VLOOKUP((#REF!+8),A:G,4,FALSE)-SUMIF(A:A,"&lt;="&amp;#REF!,E:E)&lt;(V5+#REF!),#REF!+8,IF(VLOOKUP((#REF!+7),A:G,4,FALSE)-SUMIF(A:A,"&lt;"&amp;#REF!,E:E)&lt;(V5+#REF!),#REF!+7,IF(VLOOKUP((#REF!+6),A:G,4,FALSE)-SUMIF(A:A,"&lt;"&amp;#REF!,E:E)&lt;(V5+#REF!),#REF!+6,IF(VLOOKUP((#REF!+5),A:G,4,FALSE)-SUMIF(A:A,"&lt;"&amp;#REF!,E:E)&lt;(V5+#REF!),#REF!+5,IF(VLOOKUP((#REF!+4),A:G,4,FALSE)-SUMIF(A:A,"&lt;"&amp;#REF!,E:E)&lt;(V5+#REF!),#REF!+4,IF(VLOOKUP((#REF!+3),A:G,4,FALSE)-SUMIF(A:A,"&lt;"&amp;#REF!,E:E)&lt;(V5+#REF!),#REF!+3,IF(VLOOKUP((#REF!+2),A:G,4,FALSE)-SUMIF(A:A,"&lt;"&amp;#REF!,E:E)&lt;(V5+#REF!),#REF!+2,IF(VLOOKUP((#REF!+1),A:G,4,FALSE)-SUMIF(A:A,"&lt;"&amp;#REF!,E:E)&lt;(V5+#REF!),#REF!+1,IF(VLOOKUP(#REF!,A:G,4,FALSE)-SUMIF(A:A,"&lt;"&amp;#REF!,E:E)&lt;(V5+#REF!),#REF!)))))))))</x:f>
        <x:v>#REF!</x:v>
      </x:c>
      <x:c r="W6" s="41" t="e">
        <x:f>IF(VLOOKUP((#REF!+8),A:G,4,FALSE)-SUMIF(A:A,"&lt;="&amp;#REF!,E:E)&lt;(W5+#REF!),#REF!+8,IF(VLOOKUP((#REF!+7),A:G,4,FALSE)-SUMIF(A:A,"&lt;"&amp;#REF!,E:E)&lt;(W5+#REF!),#REF!+7,IF(VLOOKUP((#REF!+6),A:G,4,FALSE)-SUMIF(A:A,"&lt;"&amp;#REF!,E:E)&lt;(W5+#REF!),#REF!+6,IF(VLOOKUP((#REF!+5),A:G,4,FALSE)-SUMIF(A:A,"&lt;"&amp;#REF!,E:E)&lt;(W5+#REF!),#REF!+5,IF(VLOOKUP((#REF!+4),A:G,4,FALSE)-SUMIF(A:A,"&lt;"&amp;#REF!,E:E)&lt;(W5+#REF!),#REF!+4,IF(VLOOKUP((#REF!+3),A:G,4,FALSE)-SUMIF(A:A,"&lt;"&amp;#REF!,E:E)&lt;(W5+#REF!),#REF!+3,IF(VLOOKUP((#REF!+2),A:G,4,FALSE)-SUMIF(A:A,"&lt;"&amp;#REF!,E:E)&lt;(W5+#REF!),#REF!+2,IF(VLOOKUP((#REF!+1),A:G,4,FALSE)-SUMIF(A:A,"&lt;"&amp;#REF!,E:E)&lt;(W5+#REF!),#REF!+1,IF(VLOOKUP(#REF!,A:G,4,FALSE)-SUMIF(A:A,"&lt;"&amp;#REF!,E:E)&lt;(W5+#REF!),#REF!)))))))))</x:f>
        <x:v>#REF!</x:v>
      </x:c>
      <x:c r="Y6" s="41">
        <x:v>5</x:v>
      </x:c>
      <x:c r="Z6" s="56" t="s">
        <x:v>120</x:v>
      </x:c>
    </x:row>
    <x:row r="7" spans="1:26" s="41" customFormat="1" ht="20" customHeight="1">
      <x:c r="A7" s="114">
        <x:v>205</x:v>
      </x:c>
      <x:c r="B7" s="114" t="s">
        <x:v>19</x:v>
      </x:c>
      <x:c r="C7" s="114">
        <x:f t="shared" si="0"/>
        <x:v>206</x:v>
      </x:c>
      <x:c r="D7" s="58">
        <x:f t="shared" si="1"/>
        <x:v>14592017846</x:v>
      </x:c>
      <x:c r="E7" s="58">
        <x:v>3889534741</x:v>
      </x:c>
      <x:c r="F7" s="58">
        <x:v>3889534741</x:v>
      </x:c>
      <x:c r="G7" s="115">
        <x:f>F7/$E7</x:f>
        <x:v>1</x:v>
      </x:c>
      <x:c r="Q7" s="109"/>
      <x:c r="R7" s="111"/>
      <x:c r="S7" s="111" t="e">
        <x:f>((S5+#REF!)-SUMIFS(E:E,A:A,"&gt;="&amp;#REF!,A:A,"&lt;"&amp;S6))/(SUMIFS(E:E,A:A,"&gt;="&amp;#REF!,A:A,"&lt;="&amp;S6)-SUMIFS(E:E,A:A,"&lt;"&amp;S6,A:A,"&gt;="&amp;#REF!))</x:f>
        <x:v>#N/A</x:v>
      </x:c>
      <x:c r="T7" s="111" t="e">
        <x:f>((T5+#REF!)-SUMIFS(E:E,A:A,"&gt;="&amp;#REF!,A:A,"&lt;"&amp;T6))/(SUMIFS(E:E,A:A,"&gt;="&amp;#REF!,A:A,"&lt;="&amp;T6)-SUMIFS(E:E,A:A,"&lt;"&amp;T6,A:A,"&gt;="&amp;#REF!))</x:f>
        <x:v>#N/A</x:v>
      </x:c>
      <x:c r="U7" s="111" t="e">
        <x:f>((U5+#REF!)-SUMIFS(E:E,A:A,"&gt;="&amp;#REF!,A:A,"&lt;"&amp;U6))/(SUMIFS(E:E,A:A,"&gt;="&amp;#REF!,A:A,"&lt;="&amp;U6)-SUMIFS(E:E,A:A,"&lt;"&amp;U6,A:A,"&gt;="&amp;#REF!))</x:f>
        <x:v>#N/A</x:v>
      </x:c>
      <x:c r="V7" s="111" t="e">
        <x:f>((V5+#REF!)-SUMIFS(E:E,A:A,"&gt;="&amp;#REF!,A:A,"&lt;"&amp;V6))/(SUMIFS(E:E,A:A,"&gt;="&amp;#REF!,A:A,"&lt;="&amp;V6)-SUMIFS(E:E,A:A,"&lt;"&amp;V6,A:A,"&gt;="&amp;#REF!))</x:f>
        <x:v>#N/A</x:v>
      </x:c>
      <x:c r="W7" s="111" t="e">
        <x:f>((W5+#REF!)-SUMIFS(E:E,A:A,"&gt;="&amp;#REF!,A:A,"&lt;"&amp;W6))/(SUMIFS(E:E,A:A,"&gt;="&amp;#REF!,A:A,"&lt;="&amp;W6)-SUMIFS(E:E,A:A,"&lt;"&amp;W6,A:A,"&gt;="&amp;#REF!))</x:f>
        <x:v>#N/A</x:v>
      </x:c>
      <x:c r="Y7" s="41">
        <x:v>6</x:v>
      </x:c>
      <x:c r="Z7" s="56" t="s">
        <x:v>121</x:v>
      </x:c>
    </x:row>
    <x:row r="8" spans="1:26" s="41" customFormat="1" ht="20" customHeight="1">
      <x:c r="A8" s="114">
        <x:v>206</x:v>
      </x:c>
      <x:c r="B8" s="114" t="s">
        <x:v>19</x:v>
      </x:c>
      <x:c r="C8" s="114">
        <x:f t="shared" si="0"/>
        <x:v>207</x:v>
      </x:c>
      <x:c r="D8" s="58">
        <x:f t="shared" si="1"/>
        <x:v>18481552587</x:v>
      </x:c>
      <x:c r="E8" s="58">
        <x:v>4356278909</x:v>
      </x:c>
      <x:c r="F8" s="58">
        <x:v>4356278909</x:v>
      </x:c>
      <x:c r="G8" s="115">
        <x:f>F8/$E8</x:f>
        <x:v>1</x:v>
      </x:c>
      <x:c r="J8" s="60"/>
      <x:c r="Q8" s="108"/>
      <x:c r="Y8" s="41">
        <x:v>7</x:v>
      </x:c>
      <x:c r="Z8"/>
    </x:row>
    <x:row r="9" spans="1:26" s="41" customFormat="1" ht="20" customHeight="1">
      <x:c r="A9" s="114">
        <x:v>207</x:v>
      </x:c>
      <x:c r="B9" s="114" t="s">
        <x:v>19</x:v>
      </x:c>
      <x:c r="C9" s="114">
        <x:f t="shared" si="0"/>
        <x:v>208</x:v>
      </x:c>
      <x:c r="D9" s="58">
        <x:f t="shared" si="1"/>
        <x:v>22837831496</x:v>
      </x:c>
      <x:c r="E9" s="58">
        <x:v>4879032378</x:v>
      </x:c>
      <x:c r="F9" s="58">
        <x:v>4879032378</x:v>
      </x:c>
      <x:c r="G9" s="115">
        <x:f>F9/$E9</x:f>
        <x:v>1</x:v>
      </x:c>
      <x:c r="L9" s="60"/>
      <x:c r="Q9" s="108"/>
      <x:c r="Y9" s="41">
        <x:v>8</x:v>
      </x:c>
      <x:c r="Z9"/>
    </x:row>
    <x:row r="10" spans="1:26" s="41" customFormat="1" ht="20" customHeight="1">
      <x:c r="A10" s="114">
        <x:v>208</x:v>
      </x:c>
      <x:c r="B10" s="114" t="s">
        <x:v>19</x:v>
      </x:c>
      <x:c r="C10" s="114">
        <x:f t="shared" si="0"/>
        <x:v>209</x:v>
      </x:c>
      <x:c r="D10" s="58">
        <x:f t="shared" si="1"/>
        <x:v>27716863874</x:v>
      </x:c>
      <x:c r="E10" s="58">
        <x:v>5464516263</x:v>
      </x:c>
      <x:c r="F10" s="58">
        <x:v>5464516263</x:v>
      </x:c>
      <x:c r="G10" s="115">
        <x:f>F10/$E10</x:f>
        <x:v>1</x:v>
      </x:c>
      <x:c r="Q10" s="108"/>
      <x:c r="Z10"/>
    </x:row>
    <x:row r="11" spans="1:26" s="41" customFormat="1" ht="20" customHeight="1">
      <x:c r="A11" s="114">
        <x:v>209</x:v>
      </x:c>
      <x:c r="B11" s="114" t="s">
        <x:v>19</x:v>
      </x:c>
      <x:c r="C11" s="114">
        <x:f t="shared" si="0"/>
        <x:v>210</x:v>
      </x:c>
      <x:c r="D11" s="58">
        <x:f t="shared" si="1"/>
        <x:v>33181380137</x:v>
      </x:c>
      <x:c r="E11" s="58">
        <x:v>6120258214</x:v>
      </x:c>
      <x:c r="F11" s="58">
        <x:v>6120258214</x:v>
      </x:c>
      <x:c r="G11" s="115">
        <x:f>F11/$E11</x:f>
        <x:v>1</x:v>
      </x:c>
      <x:c r="Q11" s="112"/>
      <x:c r="Z11"/>
    </x:row>
    <x:row r="12" spans="1:26" s="41" customFormat="1" ht="20" customHeight="1">
      <x:c r="A12" s="114">
        <x:v>210</x:v>
      </x:c>
      <x:c r="B12" s="114" t="s">
        <x:v>19</x:v>
      </x:c>
      <x:c r="C12" s="114">
        <x:f t="shared" si="0"/>
        <x:v>211</x:v>
      </x:c>
      <x:c r="D12" s="58">
        <x:f t="shared" si="1"/>
        <x:v>39301638351</x:v>
      </x:c>
      <x:c r="E12" s="58">
        <x:v>7956335678</x:v>
      </x:c>
      <x:c r="F12" s="58">
        <x:v>7956335678</x:v>
      </x:c>
      <x:c r="G12" s="115">
        <x:f>F12/$E12</x:f>
        <x:v>1</x:v>
      </x:c>
      <x:c r="Q12" s="112"/>
      <x:c r="Z12"/>
    </x:row>
    <x:row r="13" spans="1:26" s="41" customFormat="1" ht="20" customHeight="1">
      <x:c r="A13" s="114">
        <x:v>211</x:v>
      </x:c>
      <x:c r="B13" s="114" t="s">
        <x:v>19</x:v>
      </x:c>
      <x:c r="C13" s="114">
        <x:f t="shared" si="0"/>
        <x:v>212</x:v>
      </x:c>
      <x:c r="D13" s="58">
        <x:f t="shared" si="1"/>
        <x:v>47257974029</x:v>
      </x:c>
      <x:c r="E13" s="58">
        <x:v>8831532602</x:v>
      </x:c>
      <x:c r="F13" s="58">
        <x:v>8831532602</x:v>
      </x:c>
      <x:c r="G13" s="115">
        <x:f>F13/$E13</x:f>
        <x:v>1</x:v>
      </x:c>
      <x:c r="Q13" s="112"/>
      <x:c r="Z13"/>
    </x:row>
    <x:row r="14" spans="1:26" s="41" customFormat="1" ht="20" customHeight="1">
      <x:c r="A14" s="114">
        <x:v>212</x:v>
      </x:c>
      <x:c r="B14" s="114" t="s">
        <x:v>19</x:v>
      </x:c>
      <x:c r="C14" s="114">
        <x:f t="shared" si="0"/>
        <x:v>213</x:v>
      </x:c>
      <x:c r="D14" s="58">
        <x:f t="shared" si="1"/>
        <x:v>56089506631</x:v>
      </x:c>
      <x:c r="E14" s="58">
        <x:v>9803001188</x:v>
      </x:c>
      <x:c r="F14" s="58">
        <x:v>9803001188</x:v>
      </x:c>
      <x:c r="G14" s="115">
        <x:f>F14/$E14</x:f>
        <x:v>1</x:v>
      </x:c>
      <x:c r="L14" s="110"/>
      <x:c r="Q14" s="112"/>
      <x:c r="Z14"/>
    </x:row>
    <x:row r="15" spans="1:26" s="41" customFormat="1" ht="20" customHeight="1">
      <x:c r="A15" s="114">
        <x:v>213</x:v>
      </x:c>
      <x:c r="B15" s="114" t="s">
        <x:v>19</x:v>
      </x:c>
      <x:c r="C15" s="114">
        <x:f t="shared" si="0"/>
        <x:v>214</x:v>
      </x:c>
      <x:c r="D15" s="58">
        <x:f t="shared" si="1"/>
        <x:v>65892507819</x:v>
      </x:c>
      <x:c r="E15" s="58">
        <x:v>10881331318</x:v>
      </x:c>
      <x:c r="F15" s="58">
        <x:v>10881331318</x:v>
      </x:c>
      <x:c r="G15" s="115">
        <x:f>F15/$E15</x:f>
        <x:v>1</x:v>
      </x:c>
      <x:c r="Q15" s="112"/>
      <x:c r="Z15"/>
    </x:row>
    <x:row r="16" spans="1:26" s="41" customFormat="1" ht="20" customHeight="1">
      <x:c r="A16" s="114">
        <x:v>214</x:v>
      </x:c>
      <x:c r="B16" s="114" t="s">
        <x:v>19</x:v>
      </x:c>
      <x:c r="C16" s="114">
        <x:f t="shared" si="0"/>
        <x:v>215</x:v>
      </x:c>
      <x:c r="D16" s="58">
        <x:f t="shared" si="1"/>
        <x:v>76773839137</x:v>
      </x:c>
      <x:c r="E16" s="58">
        <x:v>12078277762</x:v>
      </x:c>
      <x:c r="F16" s="58">
        <x:v>12078277762</x:v>
      </x:c>
      <x:c r="G16" s="115">
        <x:f>F16/$E16</x:f>
        <x:v>1</x:v>
      </x:c>
      <x:c r="Q16" s="112"/>
      <x:c r="Z16"/>
    </x:row>
    <x:row r="17" spans="1:26" s="41" customFormat="1" ht="20" customHeight="1">
      <x:c r="A17" s="114">
        <x:v>215</x:v>
      </x:c>
      <x:c r="B17" s="114" t="s">
        <x:v>19</x:v>
      </x:c>
      <x:c r="C17" s="114">
        <x:f t="shared" si="0"/>
        <x:v>216</x:v>
      </x:c>
      <x:c r="D17" s="58">
        <x:f t="shared" si="1"/>
        <x:v>88852116899</x:v>
      </x:c>
      <x:c r="E17" s="58">
        <x:v>15701761090</x:v>
      </x:c>
      <x:c r="F17" s="58">
        <x:v>15701761090</x:v>
      </x:c>
      <x:c r="G17" s="115">
        <x:f>F17/$E17</x:f>
        <x:v>1</x:v>
      </x:c>
      <x:c r="Q17" s="112"/>
      <x:c r="Z17"/>
    </x:row>
    <x:row r="18" spans="1:26" s="41" customFormat="1" ht="20" customHeight="1">
      <x:c r="A18" s="114">
        <x:v>216</x:v>
      </x:c>
      <x:c r="B18" s="114" t="s">
        <x:v>19</x:v>
      </x:c>
      <x:c r="C18" s="114">
        <x:f t="shared" si="0"/>
        <x:v>217</x:v>
      </x:c>
      <x:c r="D18" s="58">
        <x:f t="shared" si="1"/>
        <x:v>104553877989</x:v>
      </x:c>
      <x:c r="E18" s="58">
        <x:v>17114919588</x:v>
      </x:c>
      <x:c r="F18" s="58">
        <x:v>17114919588</x:v>
      </x:c>
      <x:c r="G18" s="115">
        <x:f>F18/$E18</x:f>
        <x:v>1</x:v>
      </x:c>
      <x:c r="Q18" s="112"/>
      <x:c r="Z18"/>
    </x:row>
    <x:row r="19" spans="1:26" s="41" customFormat="1" ht="20" customHeight="1">
      <x:c r="A19" s="114">
        <x:v>217</x:v>
      </x:c>
      <x:c r="B19" s="114" t="s">
        <x:v>19</x:v>
      </x:c>
      <x:c r="C19" s="114">
        <x:f t="shared" si="0"/>
        <x:v>218</x:v>
      </x:c>
      <x:c r="D19" s="58">
        <x:f t="shared" si="1"/>
        <x:v>121668797577</x:v>
      </x:c>
      <x:c r="E19" s="58">
        <x:v>18655262350</x:v>
      </x:c>
      <x:c r="F19" s="58">
        <x:v>18655262350</x:v>
      </x:c>
      <x:c r="G19" s="115">
        <x:f>F19/$E19</x:f>
        <x:v>1</x:v>
      </x:c>
      <x:c r="Q19" s="108"/>
      <x:c r="Z19"/>
    </x:row>
    <x:row r="20" spans="1:26" s="41" customFormat="1" ht="20" customHeight="1">
      <x:c r="A20" s="114">
        <x:v>218</x:v>
      </x:c>
      <x:c r="B20" s="114" t="s">
        <x:v>19</x:v>
      </x:c>
      <x:c r="C20" s="114">
        <x:f t="shared" si="0"/>
        <x:v>219</x:v>
      </x:c>
      <x:c r="D20" s="58">
        <x:f t="shared" si="1"/>
        <x:v>140324059927</x:v>
      </x:c>
      <x:c r="E20" s="58">
        <x:v>20334235961</x:v>
      </x:c>
      <x:c r="F20" s="58">
        <x:v>20334235961</x:v>
      </x:c>
      <x:c r="G20" s="115">
        <x:f>F20/$E20</x:f>
        <x:v>1</x:v>
      </x:c>
      <x:c r="Q20" s="108"/>
      <x:c r="Z20"/>
    </x:row>
    <x:row r="21" spans="1:28" s="41" customFormat="1" ht="20" customHeight="1">
      <x:c r="A21" s="114">
        <x:v>219</x:v>
      </x:c>
      <x:c r="B21" s="114" t="s">
        <x:v>19</x:v>
      </x:c>
      <x:c r="C21" s="114">
        <x:f t="shared" si="0"/>
        <x:v>220</x:v>
      </x:c>
      <x:c r="D21" s="58">
        <x:f t="shared" si="1"/>
        <x:v>160658295888</x:v>
      </x:c>
      <x:c r="E21" s="58">
        <x:v>22164317197</x:v>
      </x:c>
      <x:c r="F21" s="58">
        <x:v>22164317197</x:v>
      </x:c>
      <x:c r="G21" s="115">
        <x:f>F21/$E21</x:f>
        <x:v>1</x:v>
      </x:c>
      <x:c r="S21" s="108"/>
      <x:c r="AB21"/>
    </x:row>
    <x:row r="22" spans="1:28" s="41" customFormat="1" ht="20" customHeight="1">
      <x:c r="A22" s="114">
        <x:v>220</x:v>
      </x:c>
      <x:c r="B22" s="114" t="s">
        <x:v>19</x:v>
      </x:c>
      <x:c r="C22" s="114">
        <x:f t="shared" si="0"/>
        <x:v>221</x:v>
      </x:c>
      <x:c r="D22" s="58">
        <x:f t="shared" si="1"/>
        <x:v>182822613085</x:v>
      </x:c>
      <x:c r="E22" s="58">
        <x:v>28813612356</x:v>
      </x:c>
      <x:c r="F22" s="58">
        <x:v>28813612356</x:v>
      </x:c>
      <x:c r="G22" s="115">
        <x:f>F22/$E22</x:f>
        <x:v>1</x:v>
      </x:c>
      <x:c r="I22" s="113"/>
      <x:c r="J22" s="113"/>
      <x:c r="S22" s="108"/>
      <x:c r="AB22"/>
    </x:row>
    <x:row r="23" spans="1:28" s="41" customFormat="1" ht="20" customHeight="1">
      <x:c r="A23" s="114">
        <x:v>221</x:v>
      </x:c>
      <x:c r="B23" s="114" t="s">
        <x:v>19</x:v>
      </x:c>
      <x:c r="C23" s="114">
        <x:f t="shared" si="0"/>
        <x:v>222</x:v>
      </x:c>
      <x:c r="D23" s="58">
        <x:f t="shared" si="1"/>
        <x:v>211636225441</x:v>
      </x:c>
      <x:c r="E23" s="58">
        <x:v>30830565220</x:v>
      </x:c>
      <x:c r="F23" s="58">
        <x:v>30830565220</x:v>
      </x:c>
      <x:c r="G23" s="115">
        <x:f>F23/$E23</x:f>
        <x:v>1</x:v>
      </x:c>
      <x:c r="I23" s="113"/>
      <x:c r="J23" s="113"/>
      <x:c r="S23" s="108"/>
      <x:c r="AB23"/>
    </x:row>
    <x:row r="24" spans="1:28" s="41" customFormat="1" ht="20" customHeight="1">
      <x:c r="A24" s="114">
        <x:v>222</x:v>
      </x:c>
      <x:c r="B24" s="114" t="s">
        <x:v>19</x:v>
      </x:c>
      <x:c r="C24" s="114">
        <x:f t="shared" si="0"/>
        <x:v>223</x:v>
      </x:c>
      <x:c r="D24" s="58">
        <x:f t="shared" si="1"/>
        <x:v>242466790661</x:v>
      </x:c>
      <x:c r="E24" s="58">
        <x:v>32988704785</x:v>
      </x:c>
      <x:c r="F24" s="58">
        <x:v>32988704785</x:v>
      </x:c>
      <x:c r="G24" s="115">
        <x:f>F24/$E24</x:f>
        <x:v>1</x:v>
      </x:c>
      <x:c r="I24" s="113"/>
      <x:c r="J24" s="113"/>
      <x:c r="S24" s="108"/>
      <x:c r="AB24"/>
    </x:row>
    <x:row r="25" spans="1:28" s="41" customFormat="1" ht="20" customHeight="1">
      <x:c r="A25" s="114">
        <x:v>223</x:v>
      </x:c>
      <x:c r="B25" s="114" t="s">
        <x:v>19</x:v>
      </x:c>
      <x:c r="C25" s="114">
        <x:f t="shared" si="0"/>
        <x:v>224</x:v>
      </x:c>
      <x:c r="D25" s="58">
        <x:f t="shared" si="1"/>
        <x:v>275455495446</x:v>
      </x:c>
      <x:c r="E25" s="58">
        <x:v>35297914119</x:v>
      </x:c>
      <x:c r="F25" s="58">
        <x:v>35297914119</x:v>
      </x:c>
      <x:c r="G25" s="115">
        <x:f>F25/$E25</x:f>
        <x:v>1</x:v>
      </x:c>
      <x:c r="I25" s="113"/>
      <x:c r="J25" s="113"/>
      <x:c r="S25" s="108"/>
      <x:c r="AB25"/>
    </x:row>
    <x:row r="26" spans="1:28" s="41" customFormat="1" ht="20" customHeight="1">
      <x:c r="A26" s="114">
        <x:v>224</x:v>
      </x:c>
      <x:c r="B26" s="114" t="s">
        <x:v>19</x:v>
      </x:c>
      <x:c r="C26" s="114">
        <x:f t="shared" si="0"/>
        <x:v>225</x:v>
      </x:c>
      <x:c r="D26" s="58">
        <x:f t="shared" si="1"/>
        <x:v>310753409565</x:v>
      </x:c>
      <x:c r="E26" s="58">
        <x:v>37768768107</x:v>
      </x:c>
      <x:c r="F26" s="58">
        <x:v>37768768107</x:v>
      </x:c>
      <x:c r="G26" s="115">
        <x:f>F26/$E26</x:f>
        <x:v>1</x:v>
      </x:c>
      <x:c r="S26" s="108"/>
      <x:c r="AB26"/>
    </x:row>
    <x:row r="27" spans="1:28" s="41" customFormat="1" ht="20" customHeight="1">
      <x:c r="A27" s="114">
        <x:v>225</x:v>
      </x:c>
      <x:c r="B27" s="114" t="s">
        <x:v>19</x:v>
      </x:c>
      <x:c r="C27" s="114">
        <x:f t="shared" si="0"/>
        <x:v>226</x:v>
      </x:c>
      <x:c r="D27" s="58">
        <x:f t="shared" si="1"/>
        <x:v>348522177672</x:v>
      </x:c>
      <x:c r="E27" s="58">
        <x:v>49099398539</x:v>
      </x:c>
      <x:c r="F27" s="58">
        <x:v>49099398539</x:v>
      </x:c>
      <x:c r="G27" s="115">
        <x:f>F27/$E27</x:f>
        <x:v>1</x:v>
      </x:c>
      <x:c r="S27" s="108"/>
      <x:c r="AB27"/>
    </x:row>
    <x:row r="28" spans="1:28" s="41" customFormat="1" ht="20" customHeight="1">
      <x:c r="A28" s="114">
        <x:v>226</x:v>
      </x:c>
      <x:c r="B28" s="114" t="s">
        <x:v>19</x:v>
      </x:c>
      <x:c r="C28" s="114">
        <x:f t="shared" si="0"/>
        <x:v>227</x:v>
      </x:c>
      <x:c r="D28" s="58">
        <x:f t="shared" si="1"/>
        <x:v>397621576211</x:v>
      </x:c>
      <x:c r="E28" s="58">
        <x:v>52536356436</x:v>
      </x:c>
      <x:c r="F28" s="58">
        <x:v>52536356436</x:v>
      </x:c>
      <x:c r="G28" s="115">
        <x:f>F28/$E28</x:f>
        <x:v>1</x:v>
      </x:c>
      <x:c r="S28" s="108"/>
      <x:c r="AB28"/>
    </x:row>
    <x:row r="29" spans="1:28" s="41" customFormat="1" ht="20" customHeight="1">
      <x:c r="A29" s="114">
        <x:v>227</x:v>
      </x:c>
      <x:c r="B29" s="114" t="s">
        <x:v>19</x:v>
      </x:c>
      <x:c r="C29" s="114">
        <x:f t="shared" si="0"/>
        <x:v>228</x:v>
      </x:c>
      <x:c r="D29" s="58">
        <x:f t="shared" si="1"/>
        <x:v>450157932647</x:v>
      </x:c>
      <x:c r="E29" s="58">
        <x:v>56213901386</x:v>
      </x:c>
      <x:c r="F29" s="58">
        <x:v>56213901386</x:v>
      </x:c>
      <x:c r="G29" s="115">
        <x:f>F29/$E29</x:f>
        <x:v>1</x:v>
      </x:c>
      <x:c r="S29" s="108"/>
      <x:c r="AB29"/>
    </x:row>
    <x:row r="30" spans="1:28" s="41" customFormat="1" ht="20" customHeight="1">
      <x:c r="A30" s="114">
        <x:v>228</x:v>
      </x:c>
      <x:c r="B30" s="114" t="s">
        <x:v>19</x:v>
      </x:c>
      <x:c r="C30" s="114">
        <x:f t="shared" si="0"/>
        <x:v>229</x:v>
      </x:c>
      <x:c r="D30" s="58">
        <x:f t="shared" si="1"/>
        <x:v>506371834033</x:v>
      </x:c>
      <x:c r="E30" s="58">
        <x:v>60148874483</x:v>
      </x:c>
      <x:c r="F30" s="58">
        <x:v>60148874483</x:v>
      </x:c>
      <x:c r="G30" s="115">
        <x:f>F30/$E30</x:f>
        <x:v>1</x:v>
      </x:c>
      <x:c r="S30" s="108"/>
      <x:c r="AB30"/>
    </x:row>
    <x:row r="31" spans="1:28" s="41" customFormat="1" ht="20" customHeight="1">
      <x:c r="A31" s="114">
        <x:v>229</x:v>
      </x:c>
      <x:c r="B31" s="114" t="s">
        <x:v>19</x:v>
      </x:c>
      <x:c r="C31" s="114">
        <x:f t="shared" si="0"/>
        <x:v>230</x:v>
      </x:c>
      <x:c r="D31" s="58">
        <x:f t="shared" si="1"/>
        <x:v>566520708516</x:v>
      </x:c>
      <x:c r="E31" s="58">
        <x:v>64359295696</x:v>
      </x:c>
      <x:c r="F31" s="58">
        <x:v>64359295696</x:v>
      </x:c>
      <x:c r="G31" s="115">
        <x:f>F31/$E31</x:f>
        <x:v>1</x:v>
      </x:c>
      <x:c r="S31" s="108"/>
      <x:c r="AB31"/>
    </x:row>
    <x:row r="32" spans="1:28" s="41" customFormat="1" ht="20" customHeight="1">
      <x:c r="A32" s="114">
        <x:v>230</x:v>
      </x:c>
      <x:c r="B32" s="114" t="s">
        <x:v>19</x:v>
      </x:c>
      <x:c r="C32" s="114">
        <x:f t="shared" si="0"/>
        <x:v>231</x:v>
      </x:c>
      <x:c r="D32" s="58">
        <x:f t="shared" si="1"/>
        <x:v>630880004212</x:v>
      </x:c>
      <x:c r="E32" s="58">
        <x:v>83667084404</x:v>
      </x:c>
      <x:c r="F32" s="58">
        <x:v>83667084404</x:v>
      </x:c>
      <x:c r="G32" s="115">
        <x:f>F32/$E32</x:f>
        <x:v>1</x:v>
      </x:c>
      <x:c r="S32" s="108"/>
      <x:c r="AB32"/>
    </x:row>
    <x:row r="33" spans="1:28" s="41" customFormat="1" ht="20" customHeight="1">
      <x:c r="A33" s="114">
        <x:v>231</x:v>
      </x:c>
      <x:c r="B33" s="114" t="s">
        <x:v>19</x:v>
      </x:c>
      <x:c r="C33" s="114">
        <x:f t="shared" si="0"/>
        <x:v>232</x:v>
      </x:c>
      <x:c r="D33" s="58">
        <x:f t="shared" si="1"/>
        <x:v>714547088616</x:v>
      </x:c>
      <x:c r="E33" s="58">
        <x:v>86177096936</x:v>
      </x:c>
      <x:c r="F33" s="58">
        <x:v>86177096936</x:v>
      </x:c>
      <x:c r="G33" s="115">
        <x:f>F33/$E33</x:f>
        <x:v>1</x:v>
      </x:c>
      <x:c r="S33" s="108"/>
      <x:c r="AB33"/>
    </x:row>
    <x:row r="34" spans="1:28" s="41" customFormat="1" ht="20" customHeight="1">
      <x:c r="A34" s="114">
        <x:v>232</x:v>
      </x:c>
      <x:c r="B34" s="114" t="s">
        <x:v>19</x:v>
      </x:c>
      <x:c r="C34" s="114">
        <x:f t="shared" si="0"/>
        <x:v>233</x:v>
      </x:c>
      <x:c r="D34" s="58">
        <x:f t="shared" si="1"/>
        <x:v>800724185552</x:v>
      </x:c>
      <x:c r="E34" s="58">
        <x:v>88762409844</x:v>
      </x:c>
      <x:c r="F34" s="58">
        <x:v>88762409844</x:v>
      </x:c>
      <x:c r="G34" s="115">
        <x:f>F34/$E34</x:f>
        <x:v>1</x:v>
      </x:c>
      <x:c r="S34" s="108"/>
      <x:c r="AB34"/>
    </x:row>
    <x:row r="35" spans="1:28" s="41" customFormat="1" ht="20" customHeight="1">
      <x:c r="A35" s="114">
        <x:v>233</x:v>
      </x:c>
      <x:c r="B35" s="114" t="s">
        <x:v>19</x:v>
      </x:c>
      <x:c r="C35" s="114">
        <x:f t="shared" si="0"/>
        <x:v>234</x:v>
      </x:c>
      <x:c r="D35" s="58">
        <x:f t="shared" si="1"/>
        <x:v>889486595396</x:v>
      </x:c>
      <x:c r="E35" s="58">
        <x:v>91425282139</x:v>
      </x:c>
      <x:c r="F35" s="58">
        <x:v>91425282139</x:v>
      </x:c>
      <x:c r="G35" s="115">
        <x:f>F35/$E35</x:f>
        <x:v>1</x:v>
      </x:c>
      <x:c r="S35" s="108"/>
      <x:c r="AB35"/>
    </x:row>
    <x:row r="36" spans="1:28" s="41" customFormat="1" ht="20" customHeight="1">
      <x:c r="A36" s="114">
        <x:v>234</x:v>
      </x:c>
      <x:c r="B36" s="114" t="s">
        <x:v>19</x:v>
      </x:c>
      <x:c r="C36" s="114">
        <x:f t="shared" si="0"/>
        <x:v>235</x:v>
      </x:c>
      <x:c r="D36" s="58">
        <x:f t="shared" si="1"/>
        <x:v>980911877535</x:v>
      </x:c>
      <x:c r="E36" s="58">
        <x:v>94168040603</x:v>
      </x:c>
      <x:c r="F36" s="58">
        <x:v>94168040603</x:v>
      </x:c>
      <x:c r="G36" s="115">
        <x:f>F36/$E36</x:f>
        <x:v>1</x:v>
      </x:c>
      <x:c r="S36" s="108"/>
      <x:c r="AB36"/>
    </x:row>
    <x:row r="37" spans="1:28" s="41" customFormat="1" ht="20" customHeight="1">
      <x:c r="A37" s="114">
        <x:v>235</x:v>
      </x:c>
      <x:c r="B37" s="114" t="s">
        <x:v>19</x:v>
      </x:c>
      <x:c r="C37" s="114">
        <x:f t="shared" si="0"/>
        <x:v>236</x:v>
      </x:c>
      <x:c r="D37" s="58">
        <x:f t="shared" si="1"/>
        <x:v>1075079918138</x:v>
      </x:c>
      <x:c r="E37" s="58">
        <x:v>122418452783</x:v>
      </x:c>
      <x:c r="F37" s="58">
        <x:v>122418452783</x:v>
      </x:c>
      <x:c r="G37" s="115">
        <x:f>F37/$E37</x:f>
        <x:v>1</x:v>
      </x:c>
      <x:c r="S37" s="108"/>
      <x:c r="AB37"/>
    </x:row>
    <x:row r="38" spans="1:28" s="41" customFormat="1" ht="20" customHeight="1">
      <x:c r="A38" s="114">
        <x:v>236</x:v>
      </x:c>
      <x:c r="B38" s="114" t="s">
        <x:v>19</x:v>
      </x:c>
      <x:c r="C38" s="114">
        <x:f t="shared" si="0"/>
        <x:v>237</x:v>
      </x:c>
      <x:c r="D38" s="58">
        <x:f t="shared" si="1"/>
        <x:v>1197498370921</x:v>
      </x:c>
      <x:c r="E38" s="58">
        <x:v>126091006366</x:v>
      </x:c>
      <x:c r="F38" s="58">
        <x:v>126091006366</x:v>
      </x:c>
      <x:c r="G38" s="115">
        <x:f>F38/$E38</x:f>
        <x:v>1</x:v>
      </x:c>
      <x:c r="S38" s="108"/>
      <x:c r="AB38"/>
    </x:row>
    <x:row r="39" spans="1:28" s="41" customFormat="1" ht="20" customHeight="1">
      <x:c r="A39" s="114">
        <x:v>237</x:v>
      </x:c>
      <x:c r="B39" s="114" t="s">
        <x:v>19</x:v>
      </x:c>
      <x:c r="C39" s="114">
        <x:f t="shared" si="0"/>
        <x:v>238</x:v>
      </x:c>
      <x:c r="D39" s="58">
        <x:f t="shared" si="1"/>
        <x:v>1323589377287</x:v>
      </x:c>
      <x:c r="E39" s="58">
        <x:v>129873736556</x:v>
      </x:c>
      <x:c r="F39" s="58">
        <x:v>129873736556</x:v>
      </x:c>
      <x:c r="G39" s="115">
        <x:f>F39/$E39</x:f>
        <x:v>1</x:v>
      </x:c>
      <x:c r="S39" s="108"/>
      <x:c r="AB39"/>
    </x:row>
    <x:row r="40" spans="1:28" s="41" customFormat="1" ht="20" customHeight="1">
      <x:c r="A40" s="114">
        <x:v>238</x:v>
      </x:c>
      <x:c r="B40" s="114" t="s">
        <x:v>19</x:v>
      </x:c>
      <x:c r="C40" s="114">
        <x:f t="shared" si="0"/>
        <x:v>239</x:v>
      </x:c>
      <x:c r="D40" s="58">
        <x:f t="shared" si="1"/>
        <x:v>1453463113843</x:v>
      </x:c>
      <x:c r="E40" s="58">
        <x:v>133769948652</x:v>
      </x:c>
      <x:c r="F40" s="58">
        <x:v>133769948652</x:v>
      </x:c>
      <x:c r="G40" s="115">
        <x:f>F40/$E40</x:f>
        <x:v>1</x:v>
      </x:c>
      <x:c r="S40" s="108"/>
      <x:c r="AB40"/>
    </x:row>
    <x:row r="41" spans="1:28" s="41" customFormat="1" ht="20" customHeight="1">
      <x:c r="A41" s="114">
        <x:v>239</x:v>
      </x:c>
      <x:c r="B41" s="114" t="s">
        <x:v>19</x:v>
      </x:c>
      <x:c r="C41" s="114">
        <x:f t="shared" si="0"/>
        <x:v>240</x:v>
      </x:c>
      <x:c r="D41" s="58">
        <x:f t="shared" si="1"/>
        <x:v>1587233062495</x:v>
      </x:c>
      <x:c r="E41" s="58">
        <x:v>137783047111</x:v>
      </x:c>
      <x:c r="F41" s="58">
        <x:v>137783047111</x:v>
      </x:c>
      <x:c r="G41" s="115">
        <x:f>F41/$E41</x:f>
        <x:v>1</x:v>
      </x:c>
      <x:c r="S41" s="108"/>
      <x:c r="AB41"/>
    </x:row>
    <x:row r="42" spans="1:28" s="41" customFormat="1" ht="20" customHeight="1">
      <x:c r="A42" s="114">
        <x:v>240</x:v>
      </x:c>
      <x:c r="B42" s="114" t="s">
        <x:v>19</x:v>
      </x:c>
      <x:c r="C42" s="114">
        <x:f t="shared" si="0"/>
        <x:v>241</x:v>
      </x:c>
      <x:c r="D42" s="58">
        <x:f t="shared" si="1"/>
        <x:v>1725016109606</x:v>
      </x:c>
      <x:c r="E42" s="58">
        <x:v>179117961244</x:v>
      </x:c>
      <x:c r="F42" s="58">
        <x:v>179117961244</x:v>
      </x:c>
      <x:c r="G42" s="115">
        <x:f>F42/$E42</x:f>
        <x:v>1</x:v>
      </x:c>
      <x:c r="S42" s="108"/>
      <x:c r="AB42"/>
    </x:row>
    <x:row r="43" spans="1:28" s="41" customFormat="1" ht="20" customHeight="1">
      <x:c r="A43" s="114">
        <x:v>241</x:v>
      </x:c>
      <x:c r="B43" s="114" t="s">
        <x:v>19</x:v>
      </x:c>
      <x:c r="C43" s="114">
        <x:f t="shared" si="0"/>
        <x:v>242</x:v>
      </x:c>
      <x:c r="D43" s="58">
        <x:f t="shared" si="1"/>
        <x:v>1904134070850</x:v>
      </x:c>
      <x:c r="E43" s="58">
        <x:v>184491500081</x:v>
      </x:c>
      <x:c r="F43" s="58">
        <x:v>184491500081</x:v>
      </x:c>
      <x:c r="G43" s="115">
        <x:f>F43/$E43</x:f>
        <x:v>1</x:v>
      </x:c>
      <x:c r="S43" s="108"/>
      <x:c r="AB43"/>
    </x:row>
    <x:row r="44" spans="1:28" s="41" customFormat="1" ht="20" customHeight="1">
      <x:c r="A44" s="114">
        <x:v>242</x:v>
      </x:c>
      <x:c r="B44" s="114" t="s">
        <x:v>19</x:v>
      </x:c>
      <x:c r="C44" s="114">
        <x:f t="shared" si="0"/>
        <x:v>243</x:v>
      </x:c>
      <x:c r="D44" s="58">
        <x:f t="shared" si="1"/>
        <x:v>2088625570931</x:v>
      </x:c>
      <x:c r="E44" s="58">
        <x:v>190026245083</x:v>
      </x:c>
      <x:c r="F44" s="58">
        <x:v>190026245083</x:v>
      </x:c>
      <x:c r="G44" s="115">
        <x:f>F44/$E44</x:f>
        <x:v>1</x:v>
      </x:c>
      <x:c r="S44" s="108"/>
      <x:c r="AB44"/>
    </x:row>
    <x:row r="45" spans="1:28" s="41" customFormat="1" ht="20" customHeight="1">
      <x:c r="A45" s="114">
        <x:v>243</x:v>
      </x:c>
      <x:c r="B45" s="114" t="s">
        <x:v>19</x:v>
      </x:c>
      <x:c r="C45" s="114">
        <x:f t="shared" si="0"/>
        <x:v>244</x:v>
      </x:c>
      <x:c r="D45" s="58">
        <x:f t="shared" si="1"/>
        <x:v>2278651816014</x:v>
      </x:c>
      <x:c r="E45" s="58">
        <x:v>195727032435</x:v>
      </x:c>
      <x:c r="F45" s="58">
        <x:v>195727032435</x:v>
      </x:c>
      <x:c r="G45" s="115">
        <x:f>F45/$E45</x:f>
        <x:v>1</x:v>
      </x:c>
      <x:c r="S45" s="108"/>
      <x:c r="AB45"/>
    </x:row>
    <x:row r="46" spans="1:28" s="41" customFormat="1" ht="20" customHeight="1">
      <x:c r="A46" s="114">
        <x:v>244</x:v>
      </x:c>
      <x:c r="B46" s="114" t="s">
        <x:v>19</x:v>
      </x:c>
      <x:c r="C46" s="114">
        <x:f t="shared" si="0"/>
        <x:v>245</x:v>
      </x:c>
      <x:c r="D46" s="58">
        <x:f t="shared" si="1"/>
        <x:v>2474378848449</x:v>
      </x:c>
      <x:c r="E46" s="58">
        <x:v>201598843408</x:v>
      </x:c>
      <x:c r="F46" s="58">
        <x:v>201598843408</x:v>
      </x:c>
      <x:c r="G46" s="115">
        <x:f>F46/$E46</x:f>
        <x:v>1</x:v>
      </x:c>
      <x:c r="S46" s="108"/>
      <x:c r="AB46"/>
    </x:row>
    <x:row r="47" spans="1:28" s="41" customFormat="1" ht="20" customHeight="1">
      <x:c r="A47" s="114">
        <x:v>245</x:v>
      </x:c>
      <x:c r="B47" s="114" t="s">
        <x:v>19</x:v>
      </x:c>
      <x:c r="C47" s="114">
        <x:f t="shared" si="0"/>
        <x:v>246</x:v>
      </x:c>
      <x:c r="D47" s="58">
        <x:f t="shared" si="1"/>
        <x:v>2675977691857</x:v>
      </x:c>
      <x:c r="E47" s="58">
        <x:v>262078496430</x:v>
      </x:c>
      <x:c r="F47" s="58">
        <x:v>262078496430</x:v>
      </x:c>
      <x:c r="G47" s="115">
        <x:f>F47/$E47</x:f>
        <x:v>1</x:v>
      </x:c>
      <x:c r="S47" s="108"/>
      <x:c r="AB47"/>
    </x:row>
    <x:row r="48" spans="1:28" s="41" customFormat="1" ht="20" customHeight="1">
      <x:c r="A48" s="114">
        <x:v>246</x:v>
      </x:c>
      <x:c r="B48" s="114" t="s">
        <x:v>19</x:v>
      </x:c>
      <x:c r="C48" s="114">
        <x:f t="shared" si="0"/>
        <x:v>247</x:v>
      </x:c>
      <x:c r="D48" s="58">
        <x:f t="shared" si="1"/>
        <x:v>2938056188287</x:v>
      </x:c>
      <x:c r="E48" s="58">
        <x:v>269940851322</x:v>
      </x:c>
      <x:c r="F48" s="58">
        <x:v>269940851322</x:v>
      </x:c>
      <x:c r="G48" s="115">
        <x:f>F48/$E48</x:f>
        <x:v>1</x:v>
      </x:c>
      <x:c r="S48" s="108"/>
      <x:c r="AB48"/>
    </x:row>
    <x:row r="49" spans="1:28" s="41" customFormat="1" ht="20" customHeight="1">
      <x:c r="A49" s="114">
        <x:v>247</x:v>
      </x:c>
      <x:c r="B49" s="114" t="s">
        <x:v>19</x:v>
      </x:c>
      <x:c r="C49" s="114">
        <x:f t="shared" si="0"/>
        <x:v>248</x:v>
      </x:c>
      <x:c r="D49" s="58">
        <x:f t="shared" si="1"/>
        <x:v>3207997039609</x:v>
      </x:c>
      <x:c r="E49" s="58">
        <x:v>278039076861</x:v>
      </x:c>
      <x:c r="F49" s="58">
        <x:v>278039076861</x:v>
      </x:c>
      <x:c r="G49" s="115">
        <x:f>F49/$E49</x:f>
        <x:v>1</x:v>
      </x:c>
      <x:c r="S49" s="108"/>
      <x:c r="AB49"/>
    </x:row>
    <x:row r="50" spans="1:28" s="41" customFormat="1" ht="20" customHeight="1">
      <x:c r="A50" s="114">
        <x:v>248</x:v>
      </x:c>
      <x:c r="B50" s="114" t="s">
        <x:v>19</x:v>
      </x:c>
      <x:c r="C50" s="114">
        <x:f t="shared" si="0"/>
        <x:v>249</x:v>
      </x:c>
      <x:c r="D50" s="58">
        <x:f t="shared" si="1"/>
        <x:v>3486036116470</x:v>
      </x:c>
      <x:c r="E50" s="58">
        <x:v>286380249166</x:v>
      </x:c>
      <x:c r="F50" s="58">
        <x:v>286380249166</x:v>
      </x:c>
      <x:c r="G50" s="115">
        <x:f>F50/$E50</x:f>
        <x:v>1</x:v>
      </x:c>
      <x:c r="S50" s="108"/>
      <x:c r="AB50"/>
    </x:row>
    <x:row r="51" spans="1:28" s="41" customFormat="1" ht="20" customHeight="1">
      <x:c r="A51" s="114">
        <x:v>249</x:v>
      </x:c>
      <x:c r="B51" s="114" t="s">
        <x:v>19</x:v>
      </x:c>
      <x:c r="C51" s="114">
        <x:f t="shared" si="0"/>
        <x:v>250</x:v>
      </x:c>
      <x:c r="D51" s="58">
        <x:f t="shared" si="1"/>
        <x:v>3772416365636</x:v>
      </x:c>
      <x:c r="E51" s="58">
        <x:v>294971656640</x:v>
      </x:c>
      <x:c r="F51" s="58">
        <x:v>294971656640</x:v>
      </x:c>
      <x:c r="G51" s="115">
        <x:f>F51/$E51</x:f>
        <x:v>1</x:v>
      </x:c>
      <x:c r="S51" s="108"/>
      <x:c r="AB51"/>
    </x:row>
    <x:row r="52" spans="1:28" s="41" customFormat="1" ht="20" customHeight="1">
      <x:c r="A52" s="114">
        <x:v>250</x:v>
      </x:c>
      <x:c r="B52" s="114" t="s">
        <x:v>19</x:v>
      </x:c>
      <x:c r="C52" s="114">
        <x:f t="shared" si="0"/>
        <x:v>251</x:v>
      </x:c>
      <x:c r="D52" s="58">
        <x:f t="shared" si="1"/>
        <x:v>4067388022276</x:v>
      </x:c>
      <x:c r="E52" s="58">
        <x:v>442457484960</x:v>
      </x:c>
      <x:c r="F52" s="58">
        <x:v>294971656640</x:v>
      </x:c>
      <x:c r="G52" s="115">
        <x:f>F52/$E52</x:f>
        <x:v>0.66666666666666663</x:v>
      </x:c>
      <x:c r="S52" s="108"/>
      <x:c r="AB52"/>
    </x:row>
    <x:row r="53" spans="1:28" s="41" customFormat="1" ht="20" customHeight="1">
      <x:c r="A53" s="114">
        <x:v>251</x:v>
      </x:c>
      <x:c r="B53" s="114" t="s">
        <x:v>19</x:v>
      </x:c>
      <x:c r="C53" s="114">
        <x:f t="shared" si="0"/>
        <x:v>252</x:v>
      </x:c>
      <x:c r="D53" s="58">
        <x:f t="shared" si="1"/>
        <x:v>4509845507236</x:v>
      </x:c>
      <x:c r="E53" s="58">
        <x:v>455731209508</x:v>
      </x:c>
      <x:c r="F53" s="58">
        <x:v>294971656640</x:v>
      </x:c>
      <x:c r="G53" s="115">
        <x:f>F53/$E53</x:f>
        <x:v>0.6472491909396475</x:v>
      </x:c>
      <x:c r="S53" s="108"/>
      <x:c r="AB53"/>
    </x:row>
    <x:row r="54" spans="1:28" s="41" customFormat="1" ht="20" customHeight="1">
      <x:c r="A54" s="114">
        <x:v>252</x:v>
      </x:c>
      <x:c r="B54" s="114" t="s">
        <x:v>19</x:v>
      </x:c>
      <x:c r="C54" s="114">
        <x:f t="shared" si="0"/>
        <x:v>253</x:v>
      </x:c>
      <x:c r="D54" s="58">
        <x:f t="shared" si="1"/>
        <x:v>4965576716744</x:v>
      </x:c>
      <x:c r="E54" s="58">
        <x:v>469403145793</x:v>
      </x:c>
      <x:c r="F54" s="58">
        <x:v>294971656640</x:v>
      </x:c>
      <x:c r="G54" s="115">
        <x:f>F54/$E54</x:f>
        <x:v>0.62839727275726065</x:v>
      </x:c>
      <x:c r="S54" s="108"/>
      <x:c r="AB54"/>
    </x:row>
    <x:row r="55" spans="1:28" s="41" customFormat="1" ht="20" customHeight="1">
      <x:c r="A55" s="114">
        <x:v>253</x:v>
      </x:c>
      <x:c r="B55" s="114" t="s">
        <x:v>19</x:v>
      </x:c>
      <x:c r="C55" s="114">
        <x:f t="shared" si="0"/>
        <x:v>254</x:v>
      </x:c>
      <x:c r="D55" s="58">
        <x:f t="shared" si="1"/>
        <x:v>5434979862537</x:v>
      </x:c>
      <x:c r="E55" s="58">
        <x:v>483485240166</x:v>
      </x:c>
      <x:c r="F55" s="58">
        <x:v>294971656640</x:v>
      </x:c>
      <x:c r="G55" s="115">
        <x:f>F55/$E55</x:f>
        <x:v>0.61009443957115284</x:v>
      </x:c>
      <x:c r="S55" s="108"/>
      <x:c r="AB55"/>
    </x:row>
    <x:row r="56" spans="1:28" s="41" customFormat="1" ht="20" customHeight="1">
      <x:c r="A56" s="114">
        <x:v>254</x:v>
      </x:c>
      <x:c r="B56" s="114" t="s">
        <x:v>19</x:v>
      </x:c>
      <x:c r="C56" s="114">
        <x:f t="shared" si="0"/>
        <x:v>255</x:v>
      </x:c>
      <x:c r="D56" s="58">
        <x:f t="shared" si="1"/>
        <x:v>5918465102703</x:v>
      </x:c>
      <x:c r="E56" s="58">
        <x:v>497989797370</x:v>
      </x:c>
      <x:c r="F56" s="58">
        <x:v>294971656640</x:v>
      </x:c>
      <x:c r="G56" s="115">
        <x:f>F56/$E56</x:f>
        <x:v>0.59232469861393533</x:v>
      </x:c>
      <x:c r="S56" s="108"/>
      <x:c r="AB56"/>
    </x:row>
    <x:row r="57" spans="1:28" s="41" customFormat="1" ht="20" customHeight="1">
      <x:c r="A57" s="114">
        <x:v>255</x:v>
      </x:c>
      <x:c r="B57" s="114" t="s">
        <x:v>19</x:v>
      </x:c>
      <x:c r="C57" s="114">
        <x:f t="shared" si="0"/>
        <x:v>256</x:v>
      </x:c>
      <x:c r="D57" s="58">
        <x:f t="shared" si="1"/>
        <x:v>6416454900073</x:v>
      </x:c>
      <x:c r="E57" s="58">
        <x:v>512929491291</x:v>
      </x:c>
      <x:c r="F57" s="58">
        <x:v>294971656640</x:v>
      </x:c>
      <x:c r="G57" s="115">
        <x:f>F57/$E57</x:f>
        <x:v>0.57507252292626299</x:v>
      </x:c>
      <x:c r="S57" s="108"/>
      <x:c r="AB57"/>
    </x:row>
    <x:row r="58" spans="1:28" s="41" customFormat="1" ht="20" customHeight="1">
      <x:c r="A58" s="114">
        <x:v>256</x:v>
      </x:c>
      <x:c r="B58" s="114" t="s">
        <x:v>19</x:v>
      </x:c>
      <x:c r="C58" s="114">
        <x:f t="shared" si="0"/>
        <x:v>257</x:v>
      </x:c>
      <x:c r="D58" s="58">
        <x:f t="shared" si="1"/>
        <x:v>6929384391364</x:v>
      </x:c>
      <x:c r="E58" s="58">
        <x:v>528317376029</x:v>
      </x:c>
      <x:c r="F58" s="58">
        <x:v>294971656640</x:v>
      </x:c>
      <x:c r="G58" s="115">
        <x:f>F58/$E58</x:f>
        <x:v>0.55832283779325975</x:v>
      </x:c>
      <x:c r="S58" s="108"/>
      <x:c r="AB58"/>
    </x:row>
    <x:row r="59" spans="1:28" s="41" customFormat="1" ht="20" customHeight="1">
      <x:c r="A59" s="114">
        <x:v>257</x:v>
      </x:c>
      <x:c r="B59" s="114" t="s">
        <x:v>19</x:v>
      </x:c>
      <x:c r="C59" s="114">
        <x:f t="shared" si="0"/>
        <x:v>258</x:v>
      </x:c>
      <x:c r="D59" s="58">
        <x:f t="shared" si="1"/>
        <x:v>7457701767393</x:v>
      </x:c>
      <x:c r="E59" s="58">
        <x:v>544166897309</x:v>
      </x:c>
      <x:c r="F59" s="58">
        <x:v>294971656640</x:v>
      </x:c>
      <x:c r="G59" s="115">
        <x:f>F59/$E59</x:f>
        <x:v>0.54206100756713826</x:v>
      </x:c>
      <x:c r="S59" s="108"/>
      <x:c r="AB59"/>
    </x:row>
    <x:row r="60" spans="1:28" s="41" customFormat="1" ht="20" customHeight="1">
      <x:c r="A60" s="114">
        <x:v>258</x:v>
      </x:c>
      <x:c r="B60" s="114" t="s">
        <x:v>19</x:v>
      </x:c>
      <x:c r="C60" s="114">
        <x:f t="shared" si="0"/>
        <x:v>259</x:v>
      </x:c>
      <x:c r="D60" s="58">
        <x:f t="shared" si="1"/>
        <x:v>8001868664702</x:v>
      </x:c>
      <x:c r="E60" s="58">
        <x:v>560491904228</x:v>
      </x:c>
      <x:c r="F60" s="58">
        <x:v>294971656640</x:v>
      </x:c>
      <x:c r="G60" s="115">
        <x:f>F60/$E60</x:f>
        <x:v>0.52627282288097033</x:v>
      </x:c>
      <x:c r="S60" s="108"/>
      <x:c r="AB60"/>
    </x:row>
    <x:row r="61" spans="1:28" s="41" customFormat="1" ht="20" customHeight="1">
      <x:c r="A61" s="114">
        <x:v>259</x:v>
      </x:c>
      <x:c r="B61" s="114" t="s">
        <x:v>19</x:v>
      </x:c>
      <x:c r="C61" s="114">
        <x:f t="shared" si="0"/>
        <x:v>260</x:v>
      </x:c>
      <x:c r="D61" s="58">
        <x:f t="shared" si="1"/>
        <x:v>8562360568930</x:v>
      </x:c>
      <x:c r="E61" s="58">
        <x:v>577306661354</x:v>
      </x:c>
      <x:c r="F61" s="58">
        <x:v>294971656640</x:v>
      </x:c>
      <x:c r="G61" s="115">
        <x:f>F61/$E61</x:f>
        <x:v>0.51094448823469518</x:v>
      </x:c>
      <x:c r="S61" s="108"/>
      <x:c r="AB61"/>
    </x:row>
    <x:row r="62" spans="1:28" s="41" customFormat="1" ht="20" customHeight="1">
      <x:c r="A62" s="114">
        <x:v>260</x:v>
      </x:c>
      <x:c r="B62" s="114" t="s">
        <x:v>19</x:v>
      </x:c>
      <x:c r="C62" s="114">
        <x:f t="shared" si="0"/>
        <x:v>261</x:v>
      </x:c>
      <x:c r="D62" s="58">
        <x:f t="shared" si="1"/>
        <x:v>9139667230284</x:v>
      </x:c>
      <x:c r="E62" s="58">
        <x:v>1731919984062</x:v>
      </x:c>
      <x:c r="F62" s="58">
        <x:v>294971656640</x:v>
      </x:c>
      <x:c r="G62" s="115">
        <x:f>F62/$E62</x:f>
        <x:v>0.17031482941156506</x:v>
      </x:c>
      <x:c r="S62" s="108"/>
      <x:c r="AB62"/>
    </x:row>
    <x:row r="63" spans="1:28" s="41" customFormat="1" ht="20" customHeight="1">
      <x:c r="A63" s="114">
        <x:v>261</x:v>
      </x:c>
      <x:c r="B63" s="114" t="s">
        <x:v>19</x:v>
      </x:c>
      <x:c r="C63" s="114">
        <x:f t="shared" si="0"/>
        <x:v>262</x:v>
      </x:c>
      <x:c r="D63" s="58">
        <x:f t="shared" si="1"/>
        <x:v>10871587214346</x:v>
      </x:c>
      <x:c r="E63" s="58">
        <x:v>1749239183902</x:v>
      </x:c>
      <x:c r="F63" s="58">
        <x:v>294971656640</x:v>
      </x:c>
      <x:c r="G63" s="115">
        <x:f>F63/$E63</x:f>
        <x:v>0.16862854397190635</x:v>
      </x:c>
      <x:c r="S63" s="108"/>
      <x:c r="AB63"/>
    </x:row>
    <x:row r="64" spans="1:28" s="41" customFormat="1" ht="20" customHeight="1">
      <x:c r="A64" s="114">
        <x:v>262</x:v>
      </x:c>
      <x:c r="B64" s="114" t="s">
        <x:v>19</x:v>
      </x:c>
      <x:c r="C64" s="114">
        <x:f t="shared" si="0"/>
        <x:v>263</x:v>
      </x:c>
      <x:c r="D64" s="58">
        <x:f t="shared" si="1"/>
        <x:v>12620826398248</x:v>
      </x:c>
      <x:c r="E64" s="58">
        <x:v>1766731575741</x:v>
      </x:c>
      <x:c r="F64" s="58">
        <x:v>294971656640</x:v>
      </x:c>
      <x:c r="G64" s="115">
        <x:f>F64/$E64</x:f>
        <x:v>0.16695895442763195</x:v>
      </x:c>
      <x:c r="S64" s="108"/>
      <x:c r="AB64"/>
    </x:row>
    <x:row r="65" spans="1:28" s="41" customFormat="1" ht="20" customHeight="1">
      <x:c r="A65" s="114">
        <x:v>263</x:v>
      </x:c>
      <x:c r="B65" s="114" t="s">
        <x:v>19</x:v>
      </x:c>
      <x:c r="C65" s="114">
        <x:f t="shared" si="0"/>
        <x:v>264</x:v>
      </x:c>
      <x:c r="D65" s="58">
        <x:f t="shared" si="1"/>
        <x:v>14387557973989</x:v>
      </x:c>
      <x:c r="E65" s="58">
        <x:v>1784398891498</x:v>
      </x:c>
      <x:c r="F65" s="58">
        <x:v>294971656640</x:v>
      </x:c>
      <x:c r="G65" s="115">
        <x:f>F65/$E65</x:f>
        <x:v>0.16530589547294089</x:v>
      </x:c>
      <x:c r="S65" s="108"/>
      <x:c r="AB65"/>
    </x:row>
    <x:row r="66" spans="1:28" s="41" customFormat="1" ht="20" customHeight="1">
      <x:c r="A66" s="114">
        <x:v>264</x:v>
      </x:c>
      <x:c r="B66" s="114" t="s">
        <x:v>19</x:v>
      </x:c>
      <x:c r="C66" s="114">
        <x:f t="shared" si="0"/>
        <x:v>265</x:v>
      </x:c>
      <x:c r="D66" s="58">
        <x:f t="shared" si="1"/>
        <x:v>16171956865487</x:v>
      </x:c>
      <x:c r="E66" s="58">
        <x:v>1802242880412</x:v>
      </x:c>
      <x:c r="F66" s="58">
        <x:v>294971656640</x:v>
      </x:c>
      <x:c r="G66" s="115">
        <x:f>F66/$E66</x:f>
        <x:v>0.16366920343864436</x:v>
      </x:c>
      <x:c r="S66" s="108"/>
      <x:c r="AB66"/>
    </x:row>
    <x:row r="67" spans="1:28" s="41" customFormat="1" ht="20" customHeight="1">
      <x:c r="A67" s="114">
        <x:v>265</x:v>
      </x:c>
      <x:c r="B67" s="114" t="s">
        <x:v>19</x:v>
      </x:c>
      <x:c r="C67" s="114">
        <x:f t="shared" ref="C67:C101" si="2">A67+1</x:f>
        <x:v>266</x:v>
      </x:c>
      <x:c r="D67" s="58">
        <x:f t="shared" si="1"/>
        <x:v>17974199745899</x:v>
      </x:c>
      <x:c r="E67" s="58">
        <x:v>2342915744535</x:v>
      </x:c>
      <x:c r="F67" s="58">
        <x:v>294971656640</x:v>
      </x:c>
      <x:c r="G67" s="115">
        <x:f>F67/$E67</x:f>
        <x:v>0.12589938726052788</x:v>
      </x:c>
      <x:c r="S67" s="108"/>
      <x:c r="AB67"/>
    </x:row>
    <x:row r="68" spans="1:28" s="41" customFormat="1" ht="20" customHeight="1">
      <x:c r="A68" s="114">
        <x:v>266</x:v>
      </x:c>
      <x:c r="B68" s="114" t="s">
        <x:v>19</x:v>
      </x:c>
      <x:c r="C68" s="114">
        <x:f t="shared" si="2"/>
        <x:v>267</x:v>
      </x:c>
      <x:c r="D68" s="58">
        <x:f t="shared" ref="D68:D101" si="3">E67+D67</x:f>
        <x:v>20317115490434</x:v>
      </x:c>
      <x:c r="E68" s="58">
        <x:v>2366344901980</x:v>
      </x:c>
      <x:c r="F68" s="58">
        <x:v>294971656640</x:v>
      </x:c>
      <x:c r="G68" s="115">
        <x:f>F68/$E68</x:f>
        <x:v>0.12465285867380843</x:v>
      </x:c>
      <x:c r="S68" s="108"/>
      <x:c r="AB68"/>
    </x:row>
    <x:row r="69" spans="1:28" s="41" customFormat="1" ht="20" customHeight="1">
      <x:c r="A69" s="114">
        <x:v>267</x:v>
      </x:c>
      <x:c r="B69" s="114" t="s">
        <x:v>19</x:v>
      </x:c>
      <x:c r="C69" s="114">
        <x:f t="shared" si="2"/>
        <x:v>268</x:v>
      </x:c>
      <x:c r="D69" s="58">
        <x:f t="shared" si="3"/>
        <x:v>22683460392414</x:v>
      </x:c>
      <x:c r="E69" s="58">
        <x:v>2390008350999</x:v>
      </x:c>
      <x:c r="F69" s="58">
        <x:v>294971656640</x:v>
      </x:c>
      <x:c r="G69" s="115">
        <x:f>F69/$E69</x:f>
        <x:v>0.12341867195430709</x:v>
      </x:c>
      <x:c r="S69" s="108"/>
      <x:c r="AB69"/>
    </x:row>
    <x:row r="70" spans="1:28" s="41" customFormat="1" ht="20" customHeight="1">
      <x:c r="A70" s="114">
        <x:v>268</x:v>
      </x:c>
      <x:c r="B70" s="114" t="s">
        <x:v>19</x:v>
      </x:c>
      <x:c r="C70" s="114">
        <x:f t="shared" si="2"/>
        <x:v>269</x:v>
      </x:c>
      <x:c r="D70" s="58">
        <x:f t="shared" si="3"/>
        <x:v>25073468743413</x:v>
      </x:c>
      <x:c r="E70" s="58">
        <x:v>2413908434508</x:v>
      </x:c>
      <x:c r="F70" s="58">
        <x:v>294971656640</x:v>
      </x:c>
      <x:c r="G70" s="115">
        <x:f>F70/$E70</x:f>
        <x:v>0.12219670490530465</x:v>
      </x:c>
      <x:c r="S70" s="108"/>
      <x:c r="AB70"/>
    </x:row>
    <x:row r="71" spans="1:28" s="41" customFormat="1" ht="20" customHeight="1">
      <x:c r="A71" s="114">
        <x:v>269</x:v>
      </x:c>
      <x:c r="B71" s="114" t="s">
        <x:v>19</x:v>
      </x:c>
      <x:c r="C71" s="114">
        <x:f t="shared" si="2"/>
        <x:v>270</x:v>
      </x:c>
      <x:c r="D71" s="58">
        <x:f t="shared" si="3"/>
        <x:v>27487377177921</x:v>
      </x:c>
      <x:c r="E71" s="58">
        <x:v>2438047518853</x:v>
      </x:c>
      <x:c r="F71" s="58">
        <x:v>294971656640</x:v>
      </x:c>
      <x:c r="G71" s="115">
        <x:f>F71/$E71</x:f>
        <x:v>0.12098683653990956</x:v>
      </x:c>
      <x:c r="S71" s="108"/>
      <x:c r="AB71"/>
    </x:row>
    <x:row r="72" spans="1:28" s="41" customFormat="1" ht="20" customHeight="1">
      <x:c r="A72" s="114">
        <x:v>270</x:v>
      </x:c>
      <x:c r="B72" s="114" t="s">
        <x:v>19</x:v>
      </x:c>
      <x:c r="C72" s="114">
        <x:f t="shared" si="2"/>
        <x:v>271</x:v>
      </x:c>
      <x:c r="D72" s="58">
        <x:f t="shared" si="3"/>
        <x:v>29925424696774</x:v>
      </x:c>
      <x:c r="E72" s="58">
        <x:v>5412465491853</x:v>
      </x:c>
      <x:c r="F72" s="58">
        <x:v>294971656640</x:v>
      </x:c>
      <x:c r="G72" s="115">
        <x:f>F72/$E72</x:f>
        <x:v>0.054498575017983927</x:v>
      </x:c>
      <x:c r="S72" s="108"/>
      <x:c r="AB72"/>
    </x:row>
    <x:row r="73" spans="1:28" s="41" customFormat="1" ht="20" customHeight="1">
      <x:c r="A73" s="114">
        <x:v>271</x:v>
      </x:c>
      <x:c r="B73" s="114" t="s">
        <x:v>19</x:v>
      </x:c>
      <x:c r="C73" s="114">
        <x:f t="shared" si="2"/>
        <x:v>272</x:v>
      </x:c>
      <x:c r="D73" s="58">
        <x:f t="shared" si="3"/>
        <x:v>35337890188627</x:v>
      </x:c>
      <x:c r="E73" s="58">
        <x:v>5466590146771</x:v>
      </x:c>
      <x:c r="F73" s="58">
        <x:v>294971656640</x:v>
      </x:c>
      <x:c r="G73" s="115">
        <x:f>F73/$E73</x:f>
        <x:v>0.053958985166325957</x:v>
      </x:c>
      <x:c r="S73" s="108"/>
      <x:c r="AB73"/>
    </x:row>
    <x:row r="74" spans="1:28" s="41" customFormat="1" ht="20" customHeight="1">
      <x:c r="A74" s="114">
        <x:v>272</x:v>
      </x:c>
      <x:c r="B74" s="114" t="s">
        <x:v>19</x:v>
      </x:c>
      <x:c r="C74" s="114">
        <x:f t="shared" si="2"/>
        <x:v>273</x:v>
      </x:c>
      <x:c r="D74" s="58">
        <x:f t="shared" si="3"/>
        <x:v>40804480335398</x:v>
      </x:c>
      <x:c r="E74" s="58">
        <x:v>5521256048238</x:v>
      </x:c>
      <x:c r="F74" s="58">
        <x:v>294971656640</x:v>
      </x:c>
      <x:c r="G74" s="115">
        <x:f>F74/$E74</x:f>
        <x:v>0.053424737788448404</x:v>
      </x:c>
      <x:c r="S74" s="108"/>
      <x:c r="AB74"/>
    </x:row>
    <x:row r="75" spans="1:28" s="41" customFormat="1" ht="20" customHeight="1">
      <x:c r="A75" s="114">
        <x:v>273</x:v>
      </x:c>
      <x:c r="B75" s="114" t="s">
        <x:v>19</x:v>
      </x:c>
      <x:c r="C75" s="114">
        <x:f t="shared" si="2"/>
        <x:v>274</x:v>
      </x:c>
      <x:c r="D75" s="58">
        <x:f t="shared" si="3"/>
        <x:v>46325736383636</x:v>
      </x:c>
      <x:c r="E75" s="58">
        <x:v>5576468608720</x:v>
      </x:c>
      <x:c r="F75" s="58">
        <x:v>294971656640</x:v>
      </x:c>
      <x:c r="G75" s="115">
        <x:f>F75/$E75</x:f>
        <x:v>0.052895779988566385</x:v>
      </x:c>
      <x:c r="S75" s="108"/>
      <x:c r="AB75"/>
    </x:row>
    <x:row r="76" spans="1:28" s="41" customFormat="1" ht="20" customHeight="1">
      <x:c r="A76" s="114">
        <x:v>274</x:v>
      </x:c>
      <x:c r="B76" s="114" t="s">
        <x:v>19</x:v>
      </x:c>
      <x:c r="C76" s="114">
        <x:f t="shared" si="2"/>
        <x:v>275</x:v>
      </x:c>
      <x:c r="D76" s="58">
        <x:f t="shared" si="3"/>
        <x:v>51902204992356</x:v>
      </x:c>
      <x:c r="E76" s="58">
        <x:v>5632233294807</x:v>
      </x:c>
      <x:c r="F76" s="58">
        <x:v>294971656640</x:v>
      </x:c>
      <x:c r="G76" s="115">
        <x:f>F76/$E76</x:f>
        <x:v>0.052372059394622039</x:v>
      </x:c>
      <x:c r="S76" s="108"/>
      <x:c r="AB76"/>
    </x:row>
    <x:row r="77" spans="1:28" s="41" customFormat="1" ht="20" customHeight="1">
      <x:c r="A77" s="114">
        <x:v>275</x:v>
      </x:c>
      <x:c r="B77" s="114" t="s">
        <x:v>19</x:v>
      </x:c>
      <x:c r="C77" s="114">
        <x:f t="shared" si="2"/>
        <x:v>276</x:v>
      </x:c>
      <x:c r="D77" s="58">
        <x:f t="shared" si="3"/>
        <x:v>57534438287163</x:v>
      </x:c>
      <x:c r="E77" s="58">
        <x:v>11377111255510</x:v>
      </x:c>
      <x:c r="F77" s="58">
        <x:v>294971656640</x:v>
      </x:c>
      <x:c r="G77" s="115">
        <x:f>F77/$E77</x:f>
        <x:v>0.025926762076545883</x:v>
      </x:c>
      <x:c r="S77" s="108"/>
      <x:c r="AB77"/>
    </x:row>
    <x:row r="78" spans="1:28" s="41" customFormat="1" ht="20" customHeight="1">
      <x:c r="A78" s="114">
        <x:v>276</x:v>
      </x:c>
      <x:c r="B78" s="114" t="s">
        <x:v>19</x:v>
      </x:c>
      <x:c r="C78" s="114">
        <x:f t="shared" si="2"/>
        <x:v>277</x:v>
      </x:c>
      <x:c r="D78" s="58">
        <x:f t="shared" si="3"/>
        <x:v>68911549542673</x:v>
      </x:c>
      <x:c r="E78" s="58">
        <x:v>12514822381061</x:v>
      </x:c>
      <x:c r="F78" s="58">
        <x:v>294971656640</x:v>
      </x:c>
      <x:c r="G78" s="115">
        <x:f>F78/$E78</x:f>
        <x:v>0.023569783705950805</x:v>
      </x:c>
      <x:c r="S78" s="108"/>
      <x:c r="AB78"/>
    </x:row>
    <x:row r="79" spans="1:28" s="41" customFormat="1" ht="20" customHeight="1">
      <x:c r="A79" s="114">
        <x:v>277</x:v>
      </x:c>
      <x:c r="B79" s="114" t="s">
        <x:v>19</x:v>
      </x:c>
      <x:c r="C79" s="114">
        <x:f t="shared" si="2"/>
        <x:v>278</x:v>
      </x:c>
      <x:c r="D79" s="58">
        <x:f t="shared" si="3"/>
        <x:v>81426371923734</x:v>
      </x:c>
      <x:c r="E79" s="58">
        <x:v>13766304619167</x:v>
      </x:c>
      <x:c r="F79" s="58">
        <x:v>294971656640</x:v>
      </x:c>
      <x:c r="G79" s="115">
        <x:f>F79/$E79</x:f>
        <x:v>0.021427076096319067</x:v>
      </x:c>
      <x:c r="S79" s="108"/>
      <x:c r="AB79"/>
    </x:row>
    <x:row r="80" spans="1:28" s="41" customFormat="1" ht="20" customHeight="1">
      <x:c r="A80" s="114">
        <x:v>278</x:v>
      </x:c>
      <x:c r="B80" s="114" t="s">
        <x:v>19</x:v>
      </x:c>
      <x:c r="C80" s="114">
        <x:f t="shared" si="2"/>
        <x:v>279</x:v>
      </x:c>
      <x:c r="D80" s="58">
        <x:f t="shared" si="3"/>
        <x:v>95192676542901</x:v>
      </x:c>
      <x:c r="E80" s="58">
        <x:v>15142935081083</x:v>
      </x:c>
      <x:c r="F80" s="58">
        <x:v>294971656640</x:v>
      </x:c>
      <x:c r="G80" s="115">
        <x:f>F80/$E80</x:f>
        <x:v>0.019479160087563691</x:v>
      </x:c>
      <x:c r="S80" s="108"/>
      <x:c r="AB80"/>
    </x:row>
    <x:row r="81" spans="1:28" s="41" customFormat="1" ht="20" customHeight="1">
      <x:c r="A81" s="114">
        <x:v>279</x:v>
      </x:c>
      <x:c r="B81" s="114" t="s">
        <x:v>19</x:v>
      </x:c>
      <x:c r="C81" s="114">
        <x:f t="shared" si="2"/>
        <x:v>280</x:v>
      </x:c>
      <x:c r="D81" s="58">
        <x:f t="shared" si="3"/>
        <x:v>110335611623984</x:v>
      </x:c>
      <x:c r="E81" s="58">
        <x:v>16657228589191</x:v>
      </x:c>
      <x:c r="F81" s="58">
        <x:v>294971656640</x:v>
      </x:c>
      <x:c r="G81" s="115">
        <x:f>F81/$E81</x:f>
        <x:v>0.017708327352330945</x:v>
      </x:c>
      <x:c r="S81" s="108"/>
      <x:c r="AB81"/>
    </x:row>
    <x:row r="82" spans="1:28" s="41" customFormat="1" ht="20" customHeight="1">
      <x:c r="A82" s="114">
        <x:v>280</x:v>
      </x:c>
      <x:c r="B82" s="114" t="s">
        <x:v>19</x:v>
      </x:c>
      <x:c r="C82" s="114">
        <x:f t="shared" si="2"/>
        <x:v>281</x:v>
      </x:c>
      <x:c r="D82" s="58">
        <x:f t="shared" si="3"/>
        <x:v>126992840213175</x:v>
      </x:c>
      <x:c r="E82" s="58">
        <x:v>33647601750165</x:v>
      </x:c>
      <x:c r="F82" s="58">
        <x:v>294971656640</x:v>
      </x:c>
      <x:c r="G82" s="115">
        <x:f>F82/$E82</x:f>
        <x:v>0.0087664986892729592</x:v>
      </x:c>
      <x:c r="S82" s="108"/>
      <x:c r="AB82"/>
    </x:row>
    <x:row r="83" spans="1:28" s="41" customFormat="1" ht="20" customHeight="1">
      <x:c r="A83" s="114">
        <x:v>281</x:v>
      </x:c>
      <x:c r="B83" s="114" t="s">
        <x:v>19</x:v>
      </x:c>
      <x:c r="C83" s="114">
        <x:f t="shared" si="2"/>
        <x:v>282</x:v>
      </x:c>
      <x:c r="D83" s="58">
        <x:f t="shared" si="3"/>
        <x:v>160640441963340</x:v>
      </x:c>
      <x:c r="E83" s="58">
        <x:v>37012361925181</x:v>
      </x:c>
      <x:c r="F83" s="58">
        <x:v>294971656640</x:v>
      </x:c>
      <x:c r="G83" s="115">
        <x:f>F83/$E83</x:f>
        <x:v>0.0079695442629755253</x:v>
      </x:c>
      <x:c r="S83" s="108"/>
      <x:c r="AB83"/>
    </x:row>
    <x:row r="84" spans="1:28" s="41" customFormat="1" ht="20" customHeight="1">
      <x:c r="A84" s="114">
        <x:v>282</x:v>
      </x:c>
      <x:c r="B84" s="114" t="s">
        <x:v>19</x:v>
      </x:c>
      <x:c r="C84" s="114">
        <x:f t="shared" si="2"/>
        <x:v>283</x:v>
      </x:c>
      <x:c r="D84" s="58">
        <x:f t="shared" si="3"/>
        <x:v>197652803888521</x:v>
      </x:c>
      <x:c r="E84" s="58">
        <x:v>40713598117699</x:v>
      </x:c>
      <x:c r="F84" s="58">
        <x:v>294971656640</x:v>
      </x:c>
      <x:c r="G84" s="115">
        <x:f>F84/$E84</x:f>
        <x:v>0.0072450402390686766</x:v>
      </x:c>
      <x:c r="S84" s="108"/>
      <x:c r="AB84"/>
    </x:row>
    <x:row r="85" spans="1:28" s="41" customFormat="1" ht="20" customHeight="1">
      <x:c r="A85" s="114">
        <x:v>283</x:v>
      </x:c>
      <x:c r="B85" s="114" t="s">
        <x:v>19</x:v>
      </x:c>
      <x:c r="C85" s="114">
        <x:f t="shared" si="2"/>
        <x:v>284</x:v>
      </x:c>
      <x:c r="D85" s="58">
        <x:f t="shared" si="3"/>
        <x:v>238366402006220</x:v>
      </x:c>
      <x:c r="E85" s="58">
        <x:v>44784957929468</x:v>
      </x:c>
      <x:c r="F85" s="58">
        <x:v>294971656640</x:v>
      </x:c>
      <x:c r="G85" s="115">
        <x:f>F85/$E85</x:f>
        <x:v>0.0065864002173352931</x:v>
      </x:c>
      <x:c r="S85" s="108"/>
      <x:c r="AB85"/>
    </x:row>
    <x:row r="86" spans="1:28" s="41" customFormat="1" ht="20" customHeight="1">
      <x:c r="A86" s="114">
        <x:v>284</x:v>
      </x:c>
      <x:c r="B86" s="114" t="s">
        <x:v>19</x:v>
      </x:c>
      <x:c r="C86" s="114">
        <x:f t="shared" si="2"/>
        <x:v>285</x:v>
      </x:c>
      <x:c r="D86" s="58">
        <x:f t="shared" si="3"/>
        <x:v>283151359935688</x:v>
      </x:c>
      <x:c r="E86" s="58">
        <x:v>49263453722414</x:v>
      </x:c>
      <x:c r="F86" s="58">
        <x:v>294971656640</x:v>
      </x:c>
      <x:c r="G86" s="115">
        <x:f>F86/$E86</x:f>
        <x:v>0.0059876365612140003</x:v>
      </x:c>
      <x:c r="S86" s="108"/>
      <x:c r="AB86"/>
    </x:row>
    <x:row r="87" spans="1:28" s="41" customFormat="1" ht="20" customHeight="1">
      <x:c r="A87" s="114">
        <x:v>285</x:v>
      </x:c>
      <x:c r="B87" s="114" t="s">
        <x:v>19</x:v>
      </x:c>
      <x:c r="C87" s="114">
        <x:f t="shared" si="2"/>
        <x:v>286</x:v>
      </x:c>
      <x:c r="D87" s="58">
        <x:f t="shared" si="3"/>
        <x:v>332414813658102</x:v>
      </x:c>
      <x:c r="E87" s="58">
        <x:v>99512176519276</x:v>
      </x:c>
      <x:c r="F87" s="58">
        <x:v>294971656640</x:v>
      </x:c>
      <x:c r="G87" s="115">
        <x:f>F87/$E87</x:f>
        <x:v>0.0029641765154524839</x:v>
      </x:c>
      <x:c r="S87" s="108"/>
      <x:c r="AB87"/>
    </x:row>
    <x:row r="88" spans="1:28" s="41" customFormat="1" ht="20" customHeight="1">
      <x:c r="A88" s="114">
        <x:v>286</x:v>
      </x:c>
      <x:c r="B88" s="114" t="s">
        <x:v>19</x:v>
      </x:c>
      <x:c r="C88" s="114">
        <x:f t="shared" si="2"/>
        <x:v>287</x:v>
      </x:c>
      <x:c r="D88" s="58">
        <x:f t="shared" si="3"/>
        <x:v>431926990177378</x:v>
      </x:c>
      <x:c r="E88" s="58">
        <x:v>109463394171203</x:v>
      </x:c>
      <x:c r="F88" s="58">
        <x:v>294971656640</x:v>
      </x:c>
      <x:c r="G88" s="115">
        <x:f>F88/$E88</x:f>
        <x:v>0.0026947059231386362</x:v>
      </x:c>
      <x:c r="S88" s="108"/>
      <x:c r="AB88"/>
    </x:row>
    <x:row r="89" spans="1:28" s="41" customFormat="1" ht="20" customHeight="1">
      <x:c r="A89" s="114">
        <x:v>287</x:v>
      </x:c>
      <x:c r="B89" s="114" t="s">
        <x:v>19</x:v>
      </x:c>
      <x:c r="C89" s="114">
        <x:f t="shared" si="2"/>
        <x:v>288</x:v>
      </x:c>
      <x:c r="D89" s="58">
        <x:f t="shared" si="3"/>
        <x:v>541390384348581</x:v>
      </x:c>
      <x:c r="E89" s="58">
        <x:v>120409733588323</x:v>
      </x:c>
      <x:c r="F89" s="58">
        <x:v>294971656640</x:v>
      </x:c>
      <x:c r="G89" s="115">
        <x:f>F89/$E89</x:f>
        <x:v>0.0024497326573987665</x:v>
      </x:c>
      <x:c r="S89" s="108"/>
      <x:c r="AB89"/>
    </x:row>
    <x:row r="90" spans="1:28" s="41" customFormat="1" ht="20" customHeight="1">
      <x:c r="A90" s="114">
        <x:v>288</x:v>
      </x:c>
      <x:c r="B90" s="114" t="s">
        <x:v>19</x:v>
      </x:c>
      <x:c r="C90" s="114">
        <x:f t="shared" si="2"/>
        <x:v>289</x:v>
      </x:c>
      <x:c r="D90" s="58">
        <x:f t="shared" si="3"/>
        <x:v>661800117936904</x:v>
      </x:c>
      <x:c r="E90" s="58">
        <x:v>132450706947155</x:v>
      </x:c>
      <x:c r="F90" s="58">
        <x:v>294971656640</x:v>
      </x:c>
      <x:c r="G90" s="115">
        <x:f>F90/$E90</x:f>
        <x:v>0.002227029688544338</x:v>
      </x:c>
      <x:c r="S90" s="108"/>
      <x:c r="AB90"/>
    </x:row>
    <x:row r="91" spans="1:28" s="41" customFormat="1" ht="20" customHeight="1">
      <x:c r="A91" s="114">
        <x:v>289</x:v>
      </x:c>
      <x:c r="B91" s="114" t="s">
        <x:v>19</x:v>
      </x:c>
      <x:c r="C91" s="114">
        <x:f t="shared" si="2"/>
        <x:v>290</x:v>
      </x:c>
      <x:c r="D91" s="58">
        <x:f t="shared" si="3"/>
        <x:v>794250824884059</x:v>
      </x:c>
      <x:c r="E91" s="58">
        <x:v>145695777641870</x:v>
      </x:c>
      <x:c r="F91" s="58">
        <x:v>294971656640</x:v>
      </x:c>
      <x:c r="G91" s="115">
        <x:f>F91/$E91</x:f>
        <x:v>0.0020245724441312232</x:v>
      </x:c>
      <x:c r="S91" s="108"/>
      <x:c r="AB91"/>
    </x:row>
    <x:row r="92" spans="1:28" s="41" customFormat="1" ht="20" customHeight="1">
      <x:c r="A92" s="114">
        <x:v>290</x:v>
      </x:c>
      <x:c r="B92" s="114" t="s">
        <x:v>19</x:v>
      </x:c>
      <x:c r="C92" s="114">
        <x:f t="shared" si="2"/>
        <x:v>291</x:v>
      </x:c>
      <x:c r="D92" s="58">
        <x:f t="shared" si="3"/>
        <x:v>939946602525929</x:v>
      </x:c>
      <x:c r="E92" s="58">
        <x:v>294305470836577</x:v>
      </x:c>
      <x:c r="F92" s="58">
        <x:v>294971656640</x:v>
      </x:c>
      <x:c r="G92" s="115">
        <x:f>F92/$E92</x:f>
        <x:v>0.0010022635862035774</x:v>
      </x:c>
      <x:c r="S92" s="108"/>
      <x:c r="AB92"/>
    </x:row>
    <x:row r="93" spans="1:28" s="41" customFormat="1" ht="20" customHeight="1">
      <x:c r="A93" s="114">
        <x:v>291</x:v>
      </x:c>
      <x:c r="B93" s="114" t="s">
        <x:v>19</x:v>
      </x:c>
      <x:c r="C93" s="114">
        <x:f t="shared" si="2"/>
        <x:v>292</x:v>
      </x:c>
      <x:c r="D93" s="58">
        <x:f t="shared" si="3"/>
        <x:v>1234252073362506</x:v>
      </x:c>
      <x:c r="E93" s="58">
        <x:v>323736017920234</x:v>
      </x:c>
      <x:c r="F93" s="58">
        <x:v>294971656640</x:v>
      </x:c>
      <x:c r="G93" s="115">
        <x:f>F93/$E93</x:f>
        <x:v>0.0009111487147305268</x:v>
      </x:c>
      <x:c r="S93" s="108"/>
      <x:c r="AB93"/>
    </x:row>
    <x:row r="94" spans="1:28" s="41" customFormat="1" ht="20" customHeight="1">
      <x:c r="A94" s="114">
        <x:v>292</x:v>
      </x:c>
      <x:c r="B94" s="114" t="s">
        <x:v>19</x:v>
      </x:c>
      <x:c r="C94" s="114">
        <x:f t="shared" si="2"/>
        <x:v>293</x:v>
      </x:c>
      <x:c r="D94" s="58">
        <x:f t="shared" si="3"/>
        <x:v>1557988091282740</x:v>
      </x:c>
      <x:c r="E94" s="58">
        <x:v>356109619712257</x:v>
      </x:c>
      <x:c r="F94" s="58">
        <x:v>294971656640</x:v>
      </x:c>
      <x:c r="G94" s="115">
        <x:f>F94/$E94</x:f>
        <x:v>0.00082831701339138898</x:v>
      </x:c>
      <x:c r="S94" s="108"/>
      <x:c r="AB94"/>
    </x:row>
    <x:row r="95" spans="1:28" s="41" customFormat="1" ht="20" customHeight="1">
      <x:c r="A95" s="114">
        <x:v>293</x:v>
      </x:c>
      <x:c r="B95" s="114" t="s">
        <x:v>19</x:v>
      </x:c>
      <x:c r="C95" s="114">
        <x:f t="shared" si="2"/>
        <x:v>294</x:v>
      </x:c>
      <x:c r="D95" s="58">
        <x:f t="shared" si="3"/>
        <x:v>1914097710994997</x:v>
      </x:c>
      <x:c r="E95" s="58">
        <x:v>391720581683482</x:v>
      </x:c>
      <x:c r="F95" s="58">
        <x:v>294971656640</x:v>
      </x:c>
      <x:c r="G95" s="115">
        <x:f>F95/$E95</x:f>
        <x:v>0.00075301546671944586</x:v>
      </x:c>
      <x:c r="S95" s="108"/>
      <x:c r="AB95"/>
    </x:row>
    <x:row r="96" spans="1:28" s="41" customFormat="1" ht="20" customHeight="1">
      <x:c r="A96" s="114">
        <x:v>294</x:v>
      </x:c>
      <x:c r="B96" s="114" t="s">
        <x:v>19</x:v>
      </x:c>
      <x:c r="C96" s="114">
        <x:f t="shared" si="2"/>
        <x:v>295</x:v>
      </x:c>
      <x:c r="D96" s="58">
        <x:f t="shared" si="3"/>
        <x:v>2305818292678479</x:v>
      </x:c>
      <x:c r="E96" s="58">
        <x:v>430892639851830</x:v>
      </x:c>
      <x:c r="F96" s="58">
        <x:v>294971656640</x:v>
      </x:c>
      <x:c r="G96" s="115">
        <x:f>F96/$E96</x:f>
        <x:v>0.00068455951519949651</x:v>
      </x:c>
      <x:c r="S96" s="108"/>
      <x:c r="AB96"/>
    </x:row>
    <x:row r="97" spans="1:28" s="41" customFormat="1" ht="20" customHeight="1">
      <x:c r="A97" s="114">
        <x:v>295</x:v>
      </x:c>
      <x:c r="B97" s="114" t="s">
        <x:v>19</x:v>
      </x:c>
      <x:c r="C97" s="114">
        <x:f t="shared" si="2"/>
        <x:v>296</x:v>
      </x:c>
      <x:c r="D97" s="58">
        <x:f t="shared" si="3"/>
        <x:v>2736710932530309</x:v>
      </x:c>
      <x:c r="E97" s="58">
        <x:v>870403132500696</x:v>
      </x:c>
      <x:c r="F97" s="58">
        <x:v>294971656640</x:v>
      </x:c>
      <x:c r="G97" s="116">
        <x:f>F97/$E97</x:f>
        <x:v>0.00033889084910866186</x:v>
      </x:c>
      <x:c r="S97" s="108"/>
      <x:c r="AB97"/>
    </x:row>
    <x:row r="98" spans="1:28" s="41" customFormat="1" ht="20" customHeight="1">
      <x:c r="A98" s="114">
        <x:v>296</x:v>
      </x:c>
      <x:c r="B98" s="114" t="s">
        <x:v>19</x:v>
      </x:c>
      <x:c r="C98" s="114">
        <x:f t="shared" si="2"/>
        <x:v>297</x:v>
      </x:c>
      <x:c r="D98" s="58">
        <x:f t="shared" si="3"/>
        <x:v>3607114065031005</x:v>
      </x:c>
      <x:c r="E98" s="58">
        <x:v>957443445750765</x:v>
      </x:c>
      <x:c r="F98" s="58">
        <x:v>294971656640</x:v>
      </x:c>
      <x:c r="G98" s="116">
        <x:f>F98/$E98</x:f>
        <x:v>0.00030808259009878374</x:v>
      </x:c>
      <x:c r="S98" s="108"/>
      <x:c r="AB98"/>
    </x:row>
    <x:row r="99" spans="1:28" s="41" customFormat="1" ht="20" customHeight="1">
      <x:c r="A99" s="114">
        <x:v>297</x:v>
      </x:c>
      <x:c r="B99" s="114" t="s">
        <x:v>19</x:v>
      </x:c>
      <x:c r="C99" s="114">
        <x:f t="shared" si="2"/>
        <x:v>298</x:v>
      </x:c>
      <x:c r="D99" s="58">
        <x:f t="shared" si="3"/>
        <x:v>4564557510781770</x:v>
      </x:c>
      <x:c r="E99" s="58">
        <x:v>1053187790325840</x:v>
      </x:c>
      <x:c r="F99" s="58">
        <x:v>294971656640</x:v>
      </x:c>
      <x:c r="G99" s="116">
        <x:f>F99/$E99</x:f>
        <x:v>0.00028007508190798562</x:v>
      </x:c>
      <x:c r="S99" s="108"/>
      <x:c r="AB99"/>
    </x:row>
    <x:row r="100" spans="1:28" s="41" customFormat="1" ht="20" customHeight="1">
      <x:c r="A100" s="114">
        <x:v>298</x:v>
      </x:c>
      <x:c r="B100" s="114" t="s">
        <x:v>19</x:v>
      </x:c>
      <x:c r="C100" s="114">
        <x:f t="shared" si="2"/>
        <x:v>299</x:v>
      </x:c>
      <x:c r="D100" s="58">
        <x:f t="shared" si="3"/>
        <x:v>5617745301107610</x:v>
      </x:c>
      <x:c r="E100" s="58">
        <x:v>1158506569358420</x:v>
      </x:c>
      <x:c r="F100" s="58">
        <x:v>294971656640</x:v>
      </x:c>
      <x:c r="G100" s="116">
        <x:f>F100/$E100</x:f>
        <x:v>0.00025461371082544234</x:v>
      </x:c>
      <x:c r="S100" s="108"/>
      <x:c r="AB100"/>
    </x:row>
    <x:row r="101" spans="1:28" s="41" customFormat="1" ht="20" customHeight="1">
      <x:c r="A101" s="114">
        <x:v>299</x:v>
      </x:c>
      <x:c r="B101" s="114" t="s">
        <x:v>19</x:v>
      </x:c>
      <x:c r="C101" s="114">
        <x:f t="shared" si="2"/>
        <x:v>300</x:v>
      </x:c>
      <x:c r="D101" s="58">
        <x:f t="shared" si="3"/>
        <x:v>6776251870466030</x:v>
      </x:c>
      <x:c r="E101" s="58">
        <x:v>1737759854037630</x:v>
      </x:c>
      <x:c r="F101" s="58">
        <x:v>294971656640</x:v>
      </x:c>
      <x:c r="G101" s="116">
        <x:f>F101/$E101</x:f>
        <x:v>0.00016974247388362821</x:v>
      </x:c>
      <x:c r="S101" s="108"/>
      <x:c r="AB101"/>
    </x:row>
    <x:row r="102" spans="19:28" s="41" customFormat="1" ht="24" customHeight="1">
      <x:c r="S102" s="108"/>
      <x:c r="AB102"/>
    </x:row>
    <x:row r="103" spans="19:28" s="41" customFormat="1" ht="24" customHeight="1">
      <x:c r="S103" s="108"/>
      <x:c r="AB103"/>
    </x:row>
    <x:row r="104" spans="19:28" s="41" customFormat="1" ht="24" customHeight="1">
      <x:c r="S104" s="108"/>
      <x:c r="AB104"/>
    </x:row>
    <x:row r="105" spans="19:28" s="41" customFormat="1" ht="24" customHeight="1">
      <x:c r="S105" s="108"/>
      <x:c r="AB105"/>
    </x:row>
  </x:sheetData>
  <x:pageMargins left="0.69972223043441772461" right="0.69972223043441772461" top="0.75" bottom="0.75" header="0.30000001192092895508" footer="0.30000001192092895508"/>
  <x:pageSetup paperSize="9" scale="47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101"/>
  <x:sheetViews>
    <x:sheetView showGridLines="0" topLeftCell="A1" zoomScaleNormal="100" zoomScaleSheetLayoutView="75" workbookViewId="0">
      <x:selection activeCell="A1" activeCellId="0" sqref="A1:C1"/>
    </x:sheetView>
  </x:sheetViews>
  <x:sheetFormatPr defaultColWidth="9.00390625" defaultRowHeight="16.39999999999999857891"/>
  <x:cols>
    <x:col min="1" max="1" width="4.5" style="45" bestFit="1" customWidth="1"/>
    <x:col min="2" max="2" width="5.625" style="45" customWidth="1"/>
    <x:col min="3" max="3" width="6.5" style="45" customWidth="1"/>
    <x:col min="4" max="4" width="22" style="41" bestFit="1" customWidth="1"/>
    <x:col min="5" max="5" width="14.625" style="41" bestFit="1" customWidth="1"/>
    <x:col min="6" max="6" width="15" style="41" bestFit="1" customWidth="1"/>
    <x:col min="7" max="9" width="9" style="41"/>
    <x:col min="12" max="12" width="0" hidden="1" customWidth="1"/>
    <x:col min="13" max="13" width="9" customWidth="1"/>
  </x:cols>
  <x:sheetData>
    <x:row r="1" spans="1:6" ht="20" customHeight="1">
      <x:c r="A1" s="155" t="s">
        <x:v>113</x:v>
      </x:c>
      <x:c r="B1" s="155"/>
      <x:c r="C1" s="155"/>
      <x:c r="D1" s="119" t="s">
        <x:v>105</x:v>
      </x:c>
      <x:c r="E1" s="119" t="s">
        <x:v>90</x:v>
      </x:c>
      <x:c r="F1" s="119" t="s">
        <x:v>40</x:v>
      </x:c>
    </x:row>
    <x:row r="2" spans="1:12" ht="20" customHeight="1">
      <x:c r="A2" s="114">
        <x:v>200</x:v>
      </x:c>
      <x:c r="B2" s="114" t="s">
        <x:v>19</x:v>
      </x:c>
      <x:c r="C2" s="114">
        <x:f>A2+1</x:f>
        <x:v>201</x:v>
      </x:c>
      <x:c r="D2" s="58">
        <x:v>2207026470</x:v>
      </x:c>
      <x:c r="E2" s="58">
        <x:v>740413240</x:v>
      </x:c>
      <x:c r="F2" s="117">
        <x:f>ROUNDUP(D2/E2*100,0)</x:f>
        <x:v>299</x:v>
      </x:c>
      <x:c r="L2" t="b">
        <x:v>0</x:v>
      </x:c>
    </x:row>
    <x:row r="3" spans="1:6" ht="20" customHeight="1">
      <x:c r="A3" s="114">
        <x:v>201</x:v>
      </x:c>
      <x:c r="B3" s="114" t="s">
        <x:v>19</x:v>
      </x:c>
      <x:c r="C3" s="114">
        <x:f t="shared" ref="C3:C66" si="0">A3+1</x:f>
        <x:v>202</x:v>
      </x:c>
      <x:c r="D3" s="58">
        <x:v>2471869646</x:v>
      </x:c>
      <x:c r="E3" s="58">
        <x:v>760520134</x:v>
      </x:c>
      <x:c r="F3" s="117">
        <x:f t="shared" ref="F3:F61" si="1">ROUNDUP(D3/E3*100,0)</x:f>
        <x:v>326</x:v>
      </x:c>
    </x:row>
    <x:row r="4" spans="1:6" ht="20" customHeight="1">
      <x:c r="A4" s="114">
        <x:v>202</x:v>
      </x:c>
      <x:c r="B4" s="114" t="s">
        <x:v>19</x:v>
      </x:c>
      <x:c r="C4" s="114">
        <x:f t="shared" si="0"/>
        <x:v>203</x:v>
      </x:c>
      <x:c r="D4" s="58">
        <x:v>2768494003</x:v>
      </x:c>
      <x:c r="E4" s="58">
        <x:v>780826049</x:v>
      </x:c>
      <x:c r="F4" s="117">
        <x:f t="shared" si="1"/>
        <x:v>355</x:v>
      </x:c>
    </x:row>
    <x:row r="5" spans="1:6" ht="20" customHeight="1">
      <x:c r="A5" s="114">
        <x:v>203</x:v>
      </x:c>
      <x:c r="B5" s="114" t="s">
        <x:v>19</x:v>
      </x:c>
      <x:c r="C5" s="114">
        <x:f t="shared" si="0"/>
        <x:v>204</x:v>
      </x:c>
      <x:c r="D5" s="58">
        <x:v>3100713283</x:v>
      </x:c>
      <x:c r="E5" s="58">
        <x:v>803518840</x:v>
      </x:c>
      <x:c r="F5" s="117">
        <x:f t="shared" si="1"/>
        <x:v>386</x:v>
      </x:c>
    </x:row>
    <x:row r="6" spans="1:6" ht="20" customHeight="1">
      <x:c r="A6" s="114">
        <x:v>204</x:v>
      </x:c>
      <x:c r="B6" s="114" t="s">
        <x:v>19</x:v>
      </x:c>
      <x:c r="C6" s="114">
        <x:f t="shared" si="0"/>
        <x:v>205</x:v>
      </x:c>
      <x:c r="D6" s="58">
        <x:v>3472798876</x:v>
      </x:c>
      <x:c r="E6" s="58">
        <x:v>824234085</x:v>
      </x:c>
      <x:c r="F6" s="117">
        <x:f t="shared" si="1"/>
        <x:v>422</x:v>
      </x:c>
    </x:row>
    <x:row r="7" spans="1:6" ht="20" customHeight="1">
      <x:c r="A7" s="114">
        <x:v>205</x:v>
      </x:c>
      <x:c r="B7" s="114" t="s">
        <x:v>19</x:v>
      </x:c>
      <x:c r="C7" s="114">
        <x:f t="shared" si="0"/>
        <x:v>206</x:v>
      </x:c>
      <x:c r="D7" s="58">
        <x:v>3889534741</x:v>
      </x:c>
      <x:c r="E7" s="58">
        <x:v>845001422</x:v>
      </x:c>
      <x:c r="F7" s="117">
        <x:f t="shared" si="1"/>
        <x:v>461</x:v>
      </x:c>
    </x:row>
    <x:row r="8" spans="1:6" ht="20" customHeight="1">
      <x:c r="A8" s="114">
        <x:v>206</x:v>
      </x:c>
      <x:c r="B8" s="114" t="s">
        <x:v>19</x:v>
      </x:c>
      <x:c r="C8" s="114">
        <x:f t="shared" si="0"/>
        <x:v>207</x:v>
      </x:c>
      <x:c r="D8" s="58">
        <x:v>4356278909</x:v>
      </x:c>
      <x:c r="E8" s="58">
        <x:v>866115373</x:v>
      </x:c>
      <x:c r="F8" s="117">
        <x:f t="shared" si="1"/>
        <x:v>503</x:v>
      </x:c>
    </x:row>
    <x:row r="9" spans="1:6" ht="20" customHeight="1">
      <x:c r="A9" s="114">
        <x:v>207</x:v>
      </x:c>
      <x:c r="B9" s="114" t="s">
        <x:v>19</x:v>
      </x:c>
      <x:c r="C9" s="114">
        <x:f t="shared" si="0"/>
        <x:v>208</x:v>
      </x:c>
      <x:c r="D9" s="58">
        <x:v>4879032378</x:v>
      </x:c>
      <x:c r="E9" s="58">
        <x:v>889545183</x:v>
      </x:c>
      <x:c r="F9" s="117">
        <x:f t="shared" si="1"/>
        <x:v>549</x:v>
      </x:c>
    </x:row>
    <x:row r="10" spans="1:6" ht="20" customHeight="1">
      <x:c r="A10" s="114">
        <x:v>208</x:v>
      </x:c>
      <x:c r="B10" s="114" t="s">
        <x:v>19</x:v>
      </x:c>
      <x:c r="C10" s="114">
        <x:f t="shared" si="0"/>
        <x:v>209</x:v>
      </x:c>
      <x:c r="D10" s="58">
        <x:v>5464516263</x:v>
      </x:c>
      <x:c r="E10" s="58">
        <x:v>910934861</x:v>
      </x:c>
      <x:c r="F10" s="117">
        <x:f t="shared" si="1"/>
        <x:v>600</x:v>
      </x:c>
    </x:row>
    <x:row r="11" spans="1:6" ht="20" customHeight="1">
      <x:c r="A11" s="114">
        <x:v>209</x:v>
      </x:c>
      <x:c r="B11" s="114" t="s">
        <x:v>19</x:v>
      </x:c>
      <x:c r="C11" s="114">
        <x:f t="shared" si="0"/>
        <x:v>210</x:v>
      </x:c>
      <x:c r="D11" s="58">
        <x:v>6120258214</x:v>
      </x:c>
      <x:c r="E11" s="58">
        <x:v>932543744</x:v>
      </x:c>
      <x:c r="F11" s="117">
        <x:f t="shared" si="1"/>
        <x:v>657</x:v>
      </x:c>
    </x:row>
    <x:row r="12" spans="1:6" ht="20" customHeight="1">
      <x:c r="A12" s="114">
        <x:v>210</x:v>
      </x:c>
      <x:c r="B12" s="114" t="s">
        <x:v>19</x:v>
      </x:c>
      <x:c r="C12" s="114">
        <x:f t="shared" si="0"/>
        <x:v>211</x:v>
      </x:c>
      <x:c r="D12" s="58">
        <x:v>7956335678</x:v>
      </x:c>
      <x:c r="E12" s="58">
        <x:v>1860166800</x:v>
      </x:c>
      <x:c r="F12" s="117">
        <x:f t="shared" si="1"/>
        <x:v>428</x:v>
      </x:c>
    </x:row>
    <x:row r="13" spans="1:6" ht="20" customHeight="1">
      <x:c r="A13" s="114">
        <x:v>211</x:v>
      </x:c>
      <x:c r="B13" s="114" t="s">
        <x:v>19</x:v>
      </x:c>
      <x:c r="C13" s="114">
        <x:f t="shared" si="0"/>
        <x:v>212</x:v>
      </x:c>
      <x:c r="D13" s="58">
        <x:v>8831532602</x:v>
      </x:c>
      <x:c r="E13" s="58">
        <x:v>1902611036</x:v>
      </x:c>
      <x:c r="F13" s="117">
        <x:f t="shared" si="1"/>
        <x:v>465</x:v>
      </x:c>
    </x:row>
    <x:row r="14" spans="1:6" ht="20" customHeight="1">
      <x:c r="A14" s="114">
        <x:v>212</x:v>
      </x:c>
      <x:c r="B14" s="114" t="s">
        <x:v>19</x:v>
      </x:c>
      <x:c r="C14" s="114">
        <x:f t="shared" si="0"/>
        <x:v>213</x:v>
      </x:c>
      <x:c r="D14" s="58">
        <x:v>9803001188</x:v>
      </x:c>
      <x:c r="E14" s="58">
        <x:v>1950465442</x:v>
      </x:c>
      <x:c r="F14" s="117">
        <x:f t="shared" si="1"/>
        <x:v>503</x:v>
      </x:c>
    </x:row>
    <x:row r="15" spans="1:6" ht="20" customHeight="1">
      <x:c r="A15" s="114">
        <x:v>213</x:v>
      </x:c>
      <x:c r="B15" s="114" t="s">
        <x:v>19</x:v>
      </x:c>
      <x:c r="C15" s="114">
        <x:f t="shared" si="0"/>
        <x:v>214</x:v>
      </x:c>
      <x:c r="D15" s="58">
        <x:v>10881331318</x:v>
      </x:c>
      <x:c r="E15" s="58">
        <x:v>1993727746</x:v>
      </x:c>
      <x:c r="F15" s="117">
        <x:f t="shared" si="1"/>
        <x:v>546</x:v>
      </x:c>
    </x:row>
    <x:row r="16" spans="1:6" ht="20" customHeight="1">
      <x:c r="A16" s="114">
        <x:v>214</x:v>
      </x:c>
      <x:c r="B16" s="114" t="s">
        <x:v>19</x:v>
      </x:c>
      <x:c r="C16" s="114">
        <x:f t="shared" si="0"/>
        <x:v>215</x:v>
      </x:c>
      <x:c r="D16" s="58">
        <x:v>12078277762</x:v>
      </x:c>
      <x:c r="E16" s="58">
        <x:v>2037326729</x:v>
      </x:c>
      <x:c r="F16" s="117">
        <x:f t="shared" si="1"/>
        <x:v>593</x:v>
      </x:c>
    </x:row>
    <x:row r="17" spans="1:6" ht="20" customHeight="1">
      <x:c r="A17" s="114">
        <x:v>215</x:v>
      </x:c>
      <x:c r="B17" s="114" t="s">
        <x:v>19</x:v>
      </x:c>
      <x:c r="C17" s="114">
        <x:f t="shared" si="0"/>
        <x:v>216</x:v>
      </x:c>
      <x:c r="D17" s="58">
        <x:v>15701761090</x:v>
      </x:c>
      <x:c r="E17" s="58">
        <x:v>2086160135</x:v>
      </x:c>
      <x:c r="F17" s="117">
        <x:f t="shared" si="1"/>
        <x:v>753</x:v>
      </x:c>
    </x:row>
    <x:row r="18" spans="1:6" ht="20" customHeight="1">
      <x:c r="A18" s="114">
        <x:v>216</x:v>
      </x:c>
      <x:c r="B18" s="114" t="s">
        <x:v>19</x:v>
      </x:c>
      <x:c r="C18" s="114">
        <x:f t="shared" si="0"/>
        <x:v>217</x:v>
      </x:c>
      <x:c r="D18" s="58">
        <x:v>17114919588</x:v>
      </x:c>
      <x:c r="E18" s="58">
        <x:v>2130465190</x:v>
      </x:c>
      <x:c r="F18" s="117">
        <x:f t="shared" si="1"/>
        <x:v>804</x:v>
      </x:c>
    </x:row>
    <x:row r="19" spans="1:6" ht="20" customHeight="1">
      <x:c r="A19" s="114">
        <x:v>217</x:v>
      </x:c>
      <x:c r="B19" s="114" t="s">
        <x:v>19</x:v>
      </x:c>
      <x:c r="C19" s="114">
        <x:f t="shared" si="0"/>
        <x:v>218</x:v>
      </x:c>
      <x:c r="D19" s="58">
        <x:v>18655262350</x:v>
      </x:c>
      <x:c r="E19" s="58">
        <x:v>2180312262</x:v>
      </x:c>
      <x:c r="F19" s="117">
        <x:f t="shared" si="1"/>
        <x:v>856</x:v>
      </x:c>
    </x:row>
    <x:row r="20" spans="1:6" ht="20" customHeight="1">
      <x:c r="A20" s="114">
        <x:v>218</x:v>
      </x:c>
      <x:c r="B20" s="114" t="s">
        <x:v>19</x:v>
      </x:c>
      <x:c r="C20" s="114">
        <x:f t="shared" si="0"/>
        <x:v>219</x:v>
      </x:c>
      <x:c r="D20" s="58">
        <x:v>20334235961</x:v>
      </x:c>
      <x:c r="E20" s="58">
        <x:v>2225128516</x:v>
      </x:c>
      <x:c r="F20" s="117">
        <x:f t="shared" si="1"/>
        <x:v>914</x:v>
      </x:c>
    </x:row>
    <x:row r="21" spans="1:6" ht="20" customHeight="1">
      <x:c r="A21" s="114">
        <x:v>219</x:v>
      </x:c>
      <x:c r="B21" s="114" t="s">
        <x:v>19</x:v>
      </x:c>
      <x:c r="C21" s="114">
        <x:f t="shared" si="0"/>
        <x:v>220</x:v>
      </x:c>
      <x:c r="D21" s="58">
        <x:v>22164317197</x:v>
      </x:c>
      <x:c r="E21" s="58">
        <x:v>2275627496</x:v>
      </x:c>
      <x:c r="F21" s="117">
        <x:f t="shared" si="1"/>
        <x:v>974</x:v>
      </x:c>
    </x:row>
    <x:row r="22" spans="1:6" ht="20" customHeight="1">
      <x:c r="A22" s="114">
        <x:v>220</x:v>
      </x:c>
      <x:c r="B22" s="114" t="s">
        <x:v>19</x:v>
      </x:c>
      <x:c r="C22" s="114">
        <x:f t="shared" si="0"/>
        <x:v>221</x:v>
      </x:c>
      <x:c r="D22" s="58">
        <x:v>28813612356</x:v>
      </x:c>
      <x:c r="E22" s="58">
        <x:v>2321129134</x:v>
      </x:c>
      <x:c r="F22" s="117">
        <x:f t="shared" si="1"/>
        <x:v>1242</x:v>
      </x:c>
    </x:row>
    <x:row r="23" spans="1:6" ht="20" customHeight="1">
      <x:c r="A23" s="114">
        <x:v>221</x:v>
      </x:c>
      <x:c r="B23" s="114" t="s">
        <x:v>19</x:v>
      </x:c>
      <x:c r="C23" s="114">
        <x:f t="shared" si="0"/>
        <x:v>222</x:v>
      </x:c>
      <x:c r="D23" s="58">
        <x:v>30830565220</x:v>
      </x:c>
      <x:c r="E23" s="58">
        <x:v>2372457601</x:v>
      </x:c>
      <x:c r="F23" s="117">
        <x:f t="shared" si="1"/>
        <x:v>1300</x:v>
      </x:c>
    </x:row>
    <x:row r="24" spans="1:6" ht="20" customHeight="1">
      <x:c r="A24" s="114">
        <x:v>222</x:v>
      </x:c>
      <x:c r="B24" s="114" t="s">
        <x:v>19</x:v>
      </x:c>
      <x:c r="C24" s="114">
        <x:f t="shared" si="0"/>
        <x:v>223</x:v>
      </x:c>
      <x:c r="D24" s="58">
        <x:v>32988704785</x:v>
      </x:c>
      <x:c r="E24" s="58">
        <x:v>2419098810</x:v>
      </x:c>
      <x:c r="F24" s="117">
        <x:f t="shared" si="1"/>
        <x:v>1364</x:v>
      </x:c>
    </x:row>
    <x:row r="25" spans="1:6" ht="20" customHeight="1">
      <x:c r="A25" s="114">
        <x:v>223</x:v>
      </x:c>
      <x:c r="B25" s="114" t="s">
        <x:v>19</x:v>
      </x:c>
      <x:c r="C25" s="114">
        <x:f t="shared" si="0"/>
        <x:v>224</x:v>
      </x:c>
      <x:c r="D25" s="58">
        <x:v>35297914119</x:v>
      </x:c>
      <x:c r="E25" s="58">
        <x:v>2470803861</x:v>
      </x:c>
      <x:c r="F25" s="117">
        <x:f t="shared" si="1"/>
        <x:v>1429</x:v>
      </x:c>
    </x:row>
    <x:row r="26" spans="1:6" ht="20" customHeight="1">
      <x:c r="A26" s="114">
        <x:v>224</x:v>
      </x:c>
      <x:c r="B26" s="114" t="s">
        <x:v>19</x:v>
      </x:c>
      <x:c r="C26" s="114">
        <x:f t="shared" si="0"/>
        <x:v>225</x:v>
      </x:c>
      <x:c r="D26" s="58">
        <x:v>37768768107</x:v>
      </x:c>
      <x:c r="E26" s="58">
        <x:v>2517894036</x:v>
      </x:c>
      <x:c r="F26" s="117">
        <x:f t="shared" si="1"/>
        <x:v>1501</x:v>
      </x:c>
    </x:row>
    <x:row r="27" spans="1:6" ht="20" customHeight="1">
      <x:c r="A27" s="114">
        <x:v>225</x:v>
      </x:c>
      <x:c r="B27" s="114" t="s">
        <x:v>19</x:v>
      </x:c>
      <x:c r="C27" s="114">
        <x:f t="shared" si="0"/>
        <x:v>226</x:v>
      </x:c>
      <x:c r="D27" s="58">
        <x:v>49099398539</x:v>
      </x:c>
      <x:c r="E27" s="58">
        <x:v>2570414525</x:v>
      </x:c>
      <x:c r="F27" s="117">
        <x:f t="shared" si="1"/>
        <x:v>1911</x:v>
      </x:c>
    </x:row>
    <x:row r="28" spans="1:6" ht="20" customHeight="1">
      <x:c r="A28" s="114">
        <x:v>226</x:v>
      </x:c>
      <x:c r="B28" s="114" t="s">
        <x:v>19</x:v>
      </x:c>
      <x:c r="C28" s="114">
        <x:f t="shared" si="0"/>
        <x:v>227</x:v>
      </x:c>
      <x:c r="D28" s="58">
        <x:v>52536356436</x:v>
      </x:c>
      <x:c r="E28" s="58">
        <x:v>2623964827</x:v>
      </x:c>
      <x:c r="F28" s="117">
        <x:f t="shared" si="1"/>
        <x:v>2003</x:v>
      </x:c>
    </x:row>
    <x:row r="29" spans="1:6" ht="20" customHeight="1">
      <x:c r="A29" s="114">
        <x:v>227</x:v>
      </x:c>
      <x:c r="B29" s="114" t="s">
        <x:v>19</x:v>
      </x:c>
      <x:c r="C29" s="114">
        <x:f t="shared" si="0"/>
        <x:v>228</x:v>
      </x:c>
      <x:c r="D29" s="58">
        <x:v>56213901386</x:v>
      </x:c>
      <x:c r="E29" s="58">
        <x:v>2672344179</x:v>
      </x:c>
      <x:c r="F29" s="117">
        <x:f t="shared" si="1"/>
        <x:v>2104</x:v>
      </x:c>
    </x:row>
    <x:row r="30" spans="1:6" ht="20" customHeight="1">
      <x:c r="A30" s="114">
        <x:v>228</x:v>
      </x:c>
      <x:c r="B30" s="114" t="s">
        <x:v>19</x:v>
      </x:c>
      <x:c r="C30" s="114">
        <x:f t="shared" si="0"/>
        <x:v>229</x:v>
      </x:c>
      <x:c r="D30" s="58">
        <x:v>60148874483</x:v>
      </x:c>
      <x:c r="E30" s="58">
        <x:v>2725889461</x:v>
      </x:c>
      <x:c r="F30" s="117">
        <x:f t="shared" si="1"/>
        <x:v>2207</x:v>
      </x:c>
    </x:row>
    <x:row r="31" spans="1:6" ht="20" customHeight="1">
      <x:c r="A31" s="114">
        <x:v>229</x:v>
      </x:c>
      <x:c r="B31" s="114" t="s">
        <x:v>19</x:v>
      </x:c>
      <x:c r="C31" s="114">
        <x:f t="shared" si="0"/>
        <x:v>230</x:v>
      </x:c>
      <x:c r="D31" s="58">
        <x:v>64359295696</x:v>
      </x:c>
      <x:c r="E31" s="58">
        <x:v>2780820525</x:v>
      </x:c>
      <x:c r="F31" s="117">
        <x:f t="shared" si="1"/>
        <x:v>2315</x:v>
      </x:c>
    </x:row>
    <x:row r="32" spans="1:6" ht="20" customHeight="1">
      <x:c r="A32" s="114">
        <x:v>230</x:v>
      </x:c>
      <x:c r="B32" s="114" t="s">
        <x:v>19</x:v>
      </x:c>
      <x:c r="C32" s="114">
        <x:f t="shared" si="0"/>
        <x:v>231</x:v>
      </x:c>
      <x:c r="D32" s="58">
        <x:v>83667084404</x:v>
      </x:c>
      <x:c r="E32" s="58">
        <x:v>2950779647</x:v>
      </x:c>
      <x:c r="F32" s="117">
        <x:f t="shared" si="1"/>
        <x:v>2836</x:v>
      </x:c>
    </x:row>
    <x:row r="33" spans="1:6" ht="20" customHeight="1">
      <x:c r="A33" s="114">
        <x:v>231</x:v>
      </x:c>
      <x:c r="B33" s="114" t="s">
        <x:v>19</x:v>
      </x:c>
      <x:c r="C33" s="114">
        <x:f t="shared" si="0"/>
        <x:v>232</x:v>
      </x:c>
      <x:c r="D33" s="58">
        <x:v>86177096936</x:v>
      </x:c>
      <x:c r="E33" s="58">
        <x:v>3002056675</x:v>
      </x:c>
      <x:c r="F33" s="117">
        <x:f t="shared" si="1"/>
        <x:v>2871</x:v>
      </x:c>
    </x:row>
    <x:row r="34" spans="1:6" ht="20" customHeight="1">
      <x:c r="A34" s="114">
        <x:v>232</x:v>
      </x:c>
      <x:c r="B34" s="114" t="s">
        <x:v>19</x:v>
      </x:c>
      <x:c r="C34" s="114">
        <x:f t="shared" si="0"/>
        <x:v>233</x:v>
      </x:c>
      <x:c r="D34" s="58">
        <x:v>88762409844</x:v>
      </x:c>
      <x:c r="E34" s="58">
        <x:v>3066031025</x:v>
      </x:c>
      <x:c r="F34" s="117">
        <x:f t="shared" si="1"/>
        <x:v>2896</x:v>
      </x:c>
    </x:row>
    <x:row r="35" spans="1:6" ht="20" customHeight="1">
      <x:c r="A35" s="114">
        <x:v>233</x:v>
      </x:c>
      <x:c r="B35" s="114" t="s">
        <x:v>19</x:v>
      </x:c>
      <x:c r="C35" s="114">
        <x:f t="shared" si="0"/>
        <x:v>234</x:v>
      </x:c>
      <x:c r="D35" s="58">
        <x:v>91425282139</x:v>
      </x:c>
      <x:c r="E35" s="58">
        <x:v>3118497291</x:v>
      </x:c>
      <x:c r="F35" s="117">
        <x:f t="shared" si="1"/>
        <x:v>2932</x:v>
      </x:c>
    </x:row>
    <x:row r="36" spans="1:6" ht="20" customHeight="1">
      <x:c r="A36" s="114">
        <x:v>234</x:v>
      </x:c>
      <x:c r="B36" s="114" t="s">
        <x:v>19</x:v>
      </x:c>
      <x:c r="C36" s="114">
        <x:f t="shared" si="0"/>
        <x:v>235</x:v>
      </x:c>
      <x:c r="D36" s="58">
        <x:v>94168040603</x:v>
      </x:c>
      <x:c r="E36" s="58">
        <x:v>3177864122</x:v>
      </x:c>
      <x:c r="F36" s="117">
        <x:f t="shared" si="1"/>
        <x:v>2964</x:v>
      </x:c>
    </x:row>
    <x:row r="37" spans="1:6" ht="20" customHeight="1">
      <x:c r="A37" s="114">
        <x:v>235</x:v>
      </x:c>
      <x:c r="B37" s="114" t="s">
        <x:v>19</x:v>
      </x:c>
      <x:c r="C37" s="114">
        <x:f t="shared" si="0"/>
        <x:v>236</x:v>
      </x:c>
      <x:c r="D37" s="58">
        <x:v>122418452783</x:v>
      </x:c>
      <x:c r="E37" s="58">
        <x:v>3238100276</x:v>
      </x:c>
      <x:c r="F37" s="117">
        <x:f t="shared" si="1"/>
        <x:v>3781</x:v>
      </x:c>
    </x:row>
    <x:row r="38" spans="1:6" ht="20" customHeight="1">
      <x:c r="A38" s="114">
        <x:v>236</x:v>
      </x:c>
      <x:c r="B38" s="114" t="s">
        <x:v>19</x:v>
      </x:c>
      <x:c r="C38" s="114">
        <x:f t="shared" si="0"/>
        <x:v>237</x:v>
      </x:c>
      <x:c r="D38" s="58">
        <x:v>126091006366</x:v>
      </x:c>
      <x:c r="E38" s="58">
        <x:v>3296005128</x:v>
      </x:c>
      <x:c r="F38" s="117">
        <x:f t="shared" si="1"/>
        <x:v>3826</x:v>
      </x:c>
    </x:row>
    <x:row r="39" spans="1:6" ht="20" customHeight="1">
      <x:c r="A39" s="114">
        <x:v>237</x:v>
      </x:c>
      <x:c r="B39" s="114" t="s">
        <x:v>19</x:v>
      </x:c>
      <x:c r="C39" s="114">
        <x:f t="shared" si="0"/>
        <x:v>238</x:v>
      </x:c>
      <x:c r="D39" s="58">
        <x:v>129873736556</x:v>
      </x:c>
      <x:c r="E39" s="58">
        <x:v>3349979392</x:v>
      </x:c>
      <x:c r="F39" s="117">
        <x:f t="shared" si="1"/>
        <x:v>3877</x:v>
      </x:c>
    </x:row>
    <x:row r="40" spans="1:6" ht="20" customHeight="1">
      <x:c r="A40" s="114">
        <x:v>238</x:v>
      </x:c>
      <x:c r="B40" s="114" t="s">
        <x:v>19</x:v>
      </x:c>
      <x:c r="C40" s="114">
        <x:f t="shared" si="0"/>
        <x:v>239</x:v>
      </x:c>
      <x:c r="D40" s="58">
        <x:v>133769948652</x:v>
      </x:c>
      <x:c r="E40" s="58">
        <x:v>3411163667</x:v>
      </x:c>
      <x:c r="F40" s="117">
        <x:f t="shared" si="1"/>
        <x:v>3922</x:v>
      </x:c>
    </x:row>
    <x:row r="41" spans="1:6" ht="20" customHeight="1">
      <x:c r="A41" s="114">
        <x:v>239</x:v>
      </x:c>
      <x:c r="B41" s="114" t="s">
        <x:v>19</x:v>
      </x:c>
      <x:c r="C41" s="114">
        <x:f t="shared" si="0"/>
        <x:v>240</x:v>
      </x:c>
      <x:c r="D41" s="58">
        <x:v>137783047111</x:v>
      </x:c>
      <x:c r="E41" s="58">
        <x:v>3470621985</x:v>
      </x:c>
      <x:c r="F41" s="117">
        <x:f t="shared" si="1"/>
        <x:v>3970</x:v>
      </x:c>
    </x:row>
    <x:row r="42" spans="1:6" ht="20" customHeight="1">
      <x:c r="A42" s="114">
        <x:v>240</x:v>
      </x:c>
      <x:c r="B42" s="114" t="s">
        <x:v>19</x:v>
      </x:c>
      <x:c r="C42" s="114">
        <x:f t="shared" si="0"/>
        <x:v>241</x:v>
      </x:c>
      <x:c r="D42" s="58">
        <x:v>179117961244</x:v>
      </x:c>
      <x:c r="E42" s="58">
        <x:v>3533031247</x:v>
      </x:c>
      <x:c r="F42" s="117">
        <x:f t="shared" si="1"/>
        <x:v>5070</x:v>
      </x:c>
    </x:row>
    <x:row r="43" spans="1:6" ht="20" customHeight="1">
      <x:c r="A43" s="114">
        <x:v>241</x:v>
      </x:c>
      <x:c r="B43" s="114" t="s">
        <x:v>19</x:v>
      </x:c>
      <x:c r="C43" s="114">
        <x:f t="shared" si="0"/>
        <x:v>242</x:v>
      </x:c>
      <x:c r="D43" s="58">
        <x:v>184491500081</x:v>
      </x:c>
      <x:c r="E43" s="58">
        <x:v>3642947775</x:v>
      </x:c>
      <x:c r="F43" s="117">
        <x:f t="shared" si="1"/>
        <x:v>5065</x:v>
      </x:c>
    </x:row>
    <x:row r="44" spans="1:6" ht="20" customHeight="1">
      <x:c r="A44" s="114">
        <x:v>242</x:v>
      </x:c>
      <x:c r="B44" s="114" t="s">
        <x:v>19</x:v>
      </x:c>
      <x:c r="C44" s="114">
        <x:f t="shared" si="0"/>
        <x:v>243</x:v>
      </x:c>
      <x:c r="D44" s="58">
        <x:v>190026245083</x:v>
      </x:c>
      <x:c r="E44" s="58">
        <x:v>3707759271</x:v>
      </x:c>
      <x:c r="F44" s="117">
        <x:f t="shared" si="1"/>
        <x:v>5126</x:v>
      </x:c>
    </x:row>
    <x:row r="45" spans="1:6" ht="20" customHeight="1">
      <x:c r="A45" s="114">
        <x:v>243</x:v>
      </x:c>
      <x:c r="B45" s="114" t="s">
        <x:v>19</x:v>
      </x:c>
      <x:c r="C45" s="114">
        <x:f t="shared" si="0"/>
        <x:v>244</x:v>
      </x:c>
      <x:c r="D45" s="58">
        <x:v>195727032435</x:v>
      </x:c>
      <x:c r="E45" s="58">
        <x:v>3719040239</x:v>
      </x:c>
      <x:c r="F45" s="117">
        <x:f t="shared" si="1"/>
        <x:v>5263</x:v>
      </x:c>
    </x:row>
    <x:row r="46" spans="1:6" ht="20" customHeight="1">
      <x:c r="A46" s="114">
        <x:v>244</x:v>
      </x:c>
      <x:c r="B46" s="114" t="s">
        <x:v>19</x:v>
      </x:c>
      <x:c r="C46" s="114">
        <x:f t="shared" si="0"/>
        <x:v>245</x:v>
      </x:c>
      <x:c r="D46" s="58">
        <x:v>201598843408</x:v>
      </x:c>
      <x:c r="E46" s="58">
        <x:v>3826321848</x:v>
      </x:c>
      <x:c r="F46" s="117">
        <x:f t="shared" si="1"/>
        <x:v>5269</x:v>
      </x:c>
    </x:row>
    <x:row r="47" spans="1:6" ht="20" customHeight="1">
      <x:c r="A47" s="114">
        <x:v>245</x:v>
      </x:c>
      <x:c r="B47" s="114" t="s">
        <x:v>19</x:v>
      </x:c>
      <x:c r="C47" s="114">
        <x:f t="shared" si="0"/>
        <x:v>246</x:v>
      </x:c>
      <x:c r="D47" s="58">
        <x:v>262078496430</x:v>
      </x:c>
      <x:c r="E47" s="58">
        <x:v>3892381665</x:v>
      </x:c>
      <x:c r="F47" s="117">
        <x:f t="shared" si="1"/>
        <x:v>6734</x:v>
      </x:c>
    </x:row>
    <x:row r="48" spans="1:6" ht="20" customHeight="1">
      <x:c r="A48" s="114">
        <x:v>246</x:v>
      </x:c>
      <x:c r="B48" s="114" t="s">
        <x:v>19</x:v>
      </x:c>
      <x:c r="C48" s="114">
        <x:f t="shared" si="0"/>
        <x:v>247</x:v>
      </x:c>
      <x:c r="D48" s="58">
        <x:v>269940851322</x:v>
      </x:c>
      <x:c r="E48" s="58">
        <x:v>3957459163</x:v>
      </x:c>
      <x:c r="F48" s="117">
        <x:f t="shared" si="1"/>
        <x:v>6822</x:v>
      </x:c>
    </x:row>
    <x:row r="49" spans="1:6" ht="20" customHeight="1">
      <x:c r="A49" s="114">
        <x:v>247</x:v>
      </x:c>
      <x:c r="B49" s="114" t="s">
        <x:v>19</x:v>
      </x:c>
      <x:c r="C49" s="114">
        <x:f t="shared" si="0"/>
        <x:v>248</x:v>
      </x:c>
      <x:c r="D49" s="58">
        <x:v>278039076861</x:v>
      </x:c>
      <x:c r="E49" s="58">
        <x:v>4022928168</x:v>
      </x:c>
      <x:c r="F49" s="117">
        <x:f t="shared" si="1"/>
        <x:v>6912</x:v>
      </x:c>
    </x:row>
    <x:row r="50" spans="1:6" ht="20" customHeight="1">
      <x:c r="A50" s="114">
        <x:v>248</x:v>
      </x:c>
      <x:c r="B50" s="114" t="s">
        <x:v>19</x:v>
      </x:c>
      <x:c r="C50" s="114">
        <x:f t="shared" si="0"/>
        <x:v>249</x:v>
      </x:c>
      <x:c r="D50" s="58">
        <x:v>286380249166</x:v>
      </x:c>
      <x:c r="E50" s="58">
        <x:v>4088784200</x:v>
      </x:c>
      <x:c r="F50" s="117">
        <x:f t="shared" si="1"/>
        <x:v>7005</x:v>
      </x:c>
    </x:row>
    <x:row r="51" spans="1:6" ht="20" customHeight="1">
      <x:c r="A51" s="114">
        <x:v>249</x:v>
      </x:c>
      <x:c r="B51" s="114" t="s">
        <x:v>19</x:v>
      </x:c>
      <x:c r="C51" s="114">
        <x:f t="shared" si="0"/>
        <x:v>250</x:v>
      </x:c>
      <x:c r="D51" s="58">
        <x:v>294971656640</x:v>
      </x:c>
      <x:c r="E51" s="58">
        <x:v>4154960350</x:v>
      </x:c>
      <x:c r="F51" s="117">
        <x:f t="shared" si="1"/>
        <x:v>7100</x:v>
      </x:c>
    </x:row>
    <x:row r="52" spans="1:6" ht="20" customHeight="1">
      <x:c r="A52" s="114">
        <x:v>250</x:v>
      </x:c>
      <x:c r="B52" s="114" t="s">
        <x:v>19</x:v>
      </x:c>
      <x:c r="C52" s="114">
        <x:f t="shared" si="0"/>
        <x:v>251</x:v>
      </x:c>
      <x:c r="D52" s="58">
        <x:v>442457484960</x:v>
      </x:c>
      <x:c r="E52" s="58">
        <x:v>4386100000</x:v>
      </x:c>
      <x:c r="F52" s="117">
        <x:f t="shared" si="1"/>
        <x:v>10088</x:v>
      </x:c>
    </x:row>
    <x:row r="53" spans="1:6" ht="20" customHeight="1">
      <x:c r="A53" s="114">
        <x:v>251</x:v>
      </x:c>
      <x:c r="B53" s="114" t="s">
        <x:v>19</x:v>
      </x:c>
      <x:c r="C53" s="114">
        <x:f t="shared" si="0"/>
        <x:v>252</x:v>
      </x:c>
      <x:c r="D53" s="58">
        <x:v>455731209508</x:v>
      </x:c>
      <x:c r="E53" s="58">
        <x:v>4455300000</x:v>
      </x:c>
      <x:c r="F53" s="117">
        <x:f t="shared" si="1"/>
        <x:v>10229</x:v>
      </x:c>
    </x:row>
    <x:row r="54" spans="1:6" ht="20" customHeight="1">
      <x:c r="A54" s="114">
        <x:v>252</x:v>
      </x:c>
      <x:c r="B54" s="114" t="s">
        <x:v>19</x:v>
      </x:c>
      <x:c r="C54" s="114">
        <x:f t="shared" si="0"/>
        <x:v>253</x:v>
      </x:c>
      <x:c r="D54" s="58">
        <x:v>469403145793</x:v>
      </x:c>
      <x:c r="E54" s="58">
        <x:v>4524900000</x:v>
      </x:c>
      <x:c r="F54" s="117">
        <x:f t="shared" si="1"/>
        <x:v>10374</x:v>
      </x:c>
    </x:row>
    <x:row r="55" spans="1:6" ht="20" customHeight="1">
      <x:c r="A55" s="114">
        <x:v>253</x:v>
      </x:c>
      <x:c r="B55" s="114" t="s">
        <x:v>19</x:v>
      </x:c>
      <x:c r="C55" s="114">
        <x:f t="shared" si="0"/>
        <x:v>254</x:v>
      </x:c>
      <x:c r="D55" s="58">
        <x:v>483485240166</x:v>
      </x:c>
      <x:c r="E55" s="58">
        <x:v>4594900000</x:v>
      </x:c>
      <x:c r="F55" s="117">
        <x:f t="shared" si="1"/>
        <x:v>10523</x:v>
      </x:c>
    </x:row>
    <x:row r="56" spans="1:6" ht="20" customHeight="1">
      <x:c r="A56" s="114">
        <x:v>254</x:v>
      </x:c>
      <x:c r="B56" s="114" t="s">
        <x:v>19</x:v>
      </x:c>
      <x:c r="C56" s="114">
        <x:f t="shared" si="0"/>
        <x:v>255</x:v>
      </x:c>
      <x:c r="D56" s="58">
        <x:v>497989797370</x:v>
      </x:c>
      <x:c r="E56" s="58">
        <x:v>4665400000</x:v>
      </x:c>
      <x:c r="F56" s="117">
        <x:f t="shared" si="1"/>
        <x:v>10675</x:v>
      </x:c>
    </x:row>
    <x:row r="57" spans="1:6" ht="20" customHeight="1">
      <x:c r="A57" s="114">
        <x:v>255</x:v>
      </x:c>
      <x:c r="B57" s="114" t="s">
        <x:v>19</x:v>
      </x:c>
      <x:c r="C57" s="114">
        <x:f t="shared" si="0"/>
        <x:v>256</x:v>
      </x:c>
      <x:c r="D57" s="58">
        <x:v>512929491291</x:v>
      </x:c>
      <x:c r="E57" s="58">
        <x:v>4736000000</x:v>
      </x:c>
      <x:c r="F57" s="117">
        <x:f t="shared" si="1"/>
        <x:v>10831</x:v>
      </x:c>
    </x:row>
    <x:row r="58" spans="1:6" ht="20" customHeight="1">
      <x:c r="A58" s="114">
        <x:v>256</x:v>
      </x:c>
      <x:c r="B58" s="114" t="s">
        <x:v>19</x:v>
      </x:c>
      <x:c r="C58" s="114">
        <x:f t="shared" si="0"/>
        <x:v>257</x:v>
      </x:c>
      <x:c r="D58" s="58">
        <x:v>528317376029</x:v>
      </x:c>
      <x:c r="E58" s="58">
        <x:v>4807300000</x:v>
      </x:c>
      <x:c r="F58" s="117">
        <x:f t="shared" si="1"/>
        <x:v>10990</x:v>
      </x:c>
    </x:row>
    <x:row r="59" spans="1:6" ht="20" customHeight="1">
      <x:c r="A59" s="114">
        <x:v>257</x:v>
      </x:c>
      <x:c r="B59" s="114" t="s">
        <x:v>19</x:v>
      </x:c>
      <x:c r="C59" s="114">
        <x:f t="shared" si="0"/>
        <x:v>258</x:v>
      </x:c>
      <x:c r="D59" s="58">
        <x:v>544166897309</x:v>
      </x:c>
      <x:c r="E59" s="58">
        <x:v>4878800000</x:v>
      </x:c>
      <x:c r="F59" s="117">
        <x:f t="shared" si="1"/>
        <x:v>11154</x:v>
      </x:c>
    </x:row>
    <x:row r="60" spans="1:6" ht="20" customHeight="1">
      <x:c r="A60" s="114">
        <x:v>258</x:v>
      </x:c>
      <x:c r="B60" s="114" t="s">
        <x:v>19</x:v>
      </x:c>
      <x:c r="C60" s="114">
        <x:f t="shared" si="0"/>
        <x:v>259</x:v>
      </x:c>
      <x:c r="D60" s="58">
        <x:v>560491904228</x:v>
      </x:c>
      <x:c r="E60" s="58">
        <x:v>4959500000</x:v>
      </x:c>
      <x:c r="F60" s="117">
        <x:f t="shared" si="1"/>
        <x:v>11302</x:v>
      </x:c>
    </x:row>
    <x:row r="61" spans="1:6" ht="20" customHeight="1">
      <x:c r="A61" s="114">
        <x:v>259</x:v>
      </x:c>
      <x:c r="B61" s="114" t="s">
        <x:v>19</x:v>
      </x:c>
      <x:c r="C61" s="114">
        <x:f t="shared" si="0"/>
        <x:v>260</x:v>
      </x:c>
      <x:c r="D61" s="58">
        <x:v>577306661354</x:v>
      </x:c>
      <x:c r="E61" s="58">
        <x:v>5032100000</x:v>
      </x:c>
      <x:c r="F61" s="117">
        <x:f t="shared" si="1"/>
        <x:v>11473</x:v>
      </x:c>
    </x:row>
    <x:row r="62" spans="1:6" ht="20" customHeight="1">
      <x:c r="A62" s="114">
        <x:v>260</x:v>
      </x:c>
      <x:c r="B62" s="114" t="s">
        <x:v>19</x:v>
      </x:c>
      <x:c r="C62" s="114">
        <x:f t="shared" si="0"/>
        <x:v>261</x:v>
      </x:c>
      <x:c r="D62" s="58">
        <x:v>1731919984062</x:v>
      </x:c>
      <x:c r="E62" s="58">
        <x:v>5032100000</x:v>
      </x:c>
      <x:c r="F62" s="117">
        <x:f t="shared" ref="F62:F101" si="2">ROUNDUP(D62/E62*100,0)</x:f>
        <x:v>34418</x:v>
      </x:c>
    </x:row>
    <x:row r="63" spans="1:6" ht="20" customHeight="1">
      <x:c r="A63" s="114">
        <x:v>261</x:v>
      </x:c>
      <x:c r="B63" s="114" t="s">
        <x:v>19</x:v>
      </x:c>
      <x:c r="C63" s="114">
        <x:f t="shared" si="0"/>
        <x:v>262</x:v>
      </x:c>
      <x:c r="D63" s="58">
        <x:v>1749239183902</x:v>
      </x:c>
      <x:c r="E63" s="58">
        <x:v>5032100000</x:v>
      </x:c>
      <x:c r="F63" s="117">
        <x:f t="shared" si="2"/>
        <x:v>34762</x:v>
      </x:c>
    </x:row>
    <x:row r="64" spans="1:6" ht="20" customHeight="1">
      <x:c r="A64" s="114">
        <x:v>262</x:v>
      </x:c>
      <x:c r="B64" s="114" t="s">
        <x:v>19</x:v>
      </x:c>
      <x:c r="C64" s="114">
        <x:f t="shared" si="0"/>
        <x:v>263</x:v>
      </x:c>
      <x:c r="D64" s="58">
        <x:v>1766731575741</x:v>
      </x:c>
      <x:c r="E64" s="58">
        <x:v>5032100000</x:v>
      </x:c>
      <x:c r="F64" s="117">
        <x:f t="shared" si="2"/>
        <x:v>35110</x:v>
      </x:c>
    </x:row>
    <x:row r="65" spans="1:6" ht="20" customHeight="1">
      <x:c r="A65" s="114">
        <x:v>263</x:v>
      </x:c>
      <x:c r="B65" s="114" t="s">
        <x:v>19</x:v>
      </x:c>
      <x:c r="C65" s="114">
        <x:f t="shared" si="0"/>
        <x:v>264</x:v>
      </x:c>
      <x:c r="D65" s="58">
        <x:v>1784398891498</x:v>
      </x:c>
      <x:c r="E65" s="58">
        <x:v>5032100000</x:v>
      </x:c>
      <x:c r="F65" s="117">
        <x:f t="shared" si="2"/>
        <x:v>35461</x:v>
      </x:c>
    </x:row>
    <x:row r="66" spans="1:6" ht="20" customHeight="1">
      <x:c r="A66" s="114">
        <x:v>264</x:v>
      </x:c>
      <x:c r="B66" s="114" t="s">
        <x:v>19</x:v>
      </x:c>
      <x:c r="C66" s="114">
        <x:f t="shared" si="0"/>
        <x:v>265</x:v>
      </x:c>
      <x:c r="D66" s="58">
        <x:v>1802242880412</x:v>
      </x:c>
      <x:c r="E66" s="58">
        <x:v>5032100000</x:v>
      </x:c>
      <x:c r="F66" s="117">
        <x:f t="shared" si="2"/>
        <x:v>35815</x:v>
      </x:c>
    </x:row>
    <x:row r="67" spans="1:6" ht="20" customHeight="1">
      <x:c r="A67" s="114">
        <x:v>265</x:v>
      </x:c>
      <x:c r="B67" s="114" t="s">
        <x:v>19</x:v>
      </x:c>
      <x:c r="C67" s="114">
        <x:f t="shared" ref="C67:C101" si="3">A67+1</x:f>
        <x:v>266</x:v>
      </x:c>
      <x:c r="D67" s="58">
        <x:v>2342915744535</x:v>
      </x:c>
      <x:c r="E67" s="58">
        <x:v>5032100000</x:v>
      </x:c>
      <x:c r="F67" s="117">
        <x:f t="shared" si="2"/>
        <x:v>46560</x:v>
      </x:c>
    </x:row>
    <x:row r="68" spans="1:6" ht="20" customHeight="1">
      <x:c r="A68" s="114">
        <x:v>266</x:v>
      </x:c>
      <x:c r="B68" s="114" t="s">
        <x:v>19</x:v>
      </x:c>
      <x:c r="C68" s="114">
        <x:f t="shared" si="3"/>
        <x:v>267</x:v>
      </x:c>
      <x:c r="D68" s="58">
        <x:v>2366344901980</x:v>
      </x:c>
      <x:c r="E68" s="58">
        <x:v>5032100000</x:v>
      </x:c>
      <x:c r="F68" s="117">
        <x:f t="shared" si="2"/>
        <x:v>47025</x:v>
      </x:c>
    </x:row>
    <x:row r="69" spans="1:6" ht="20" customHeight="1">
      <x:c r="A69" s="114">
        <x:v>267</x:v>
      </x:c>
      <x:c r="B69" s="114" t="s">
        <x:v>19</x:v>
      </x:c>
      <x:c r="C69" s="114">
        <x:f t="shared" si="3"/>
        <x:v>268</x:v>
      </x:c>
      <x:c r="D69" s="58">
        <x:v>2390008350999</x:v>
      </x:c>
      <x:c r="E69" s="58">
        <x:v>5032100000</x:v>
      </x:c>
      <x:c r="F69" s="117">
        <x:f t="shared" si="2"/>
        <x:v>47496</x:v>
      </x:c>
    </x:row>
    <x:row r="70" spans="1:6" ht="20" customHeight="1">
      <x:c r="A70" s="114">
        <x:v>268</x:v>
      </x:c>
      <x:c r="B70" s="114" t="s">
        <x:v>19</x:v>
      </x:c>
      <x:c r="C70" s="114">
        <x:f t="shared" si="3"/>
        <x:v>269</x:v>
      </x:c>
      <x:c r="D70" s="58">
        <x:v>2413908434508</x:v>
      </x:c>
      <x:c r="E70" s="58">
        <x:v>5032100000</x:v>
      </x:c>
      <x:c r="F70" s="117">
        <x:f t="shared" si="2"/>
        <x:v>47971</x:v>
      </x:c>
    </x:row>
    <x:row r="71" spans="1:6" ht="20" customHeight="1">
      <x:c r="A71" s="114">
        <x:v>269</x:v>
      </x:c>
      <x:c r="B71" s="114" t="s">
        <x:v>19</x:v>
      </x:c>
      <x:c r="C71" s="114">
        <x:f t="shared" si="3"/>
        <x:v>270</x:v>
      </x:c>
      <x:c r="D71" s="58">
        <x:v>2438047518853</x:v>
      </x:c>
      <x:c r="E71" s="58">
        <x:v>5032100000</x:v>
      </x:c>
      <x:c r="F71" s="117">
        <x:f t="shared" si="2"/>
        <x:v>48450</x:v>
      </x:c>
    </x:row>
    <x:row r="72" spans="1:6" ht="20" customHeight="1">
      <x:c r="A72" s="114">
        <x:v>270</x:v>
      </x:c>
      <x:c r="B72" s="114" t="s">
        <x:v>19</x:v>
      </x:c>
      <x:c r="C72" s="114">
        <x:f t="shared" si="3"/>
        <x:v>271</x:v>
      </x:c>
      <x:c r="D72" s="58">
        <x:v>5412465491853</x:v>
      </x:c>
      <x:c r="E72" s="58">
        <x:v>5032100000</x:v>
      </x:c>
      <x:c r="F72" s="117">
        <x:f t="shared" si="2"/>
        <x:v>107559</x:v>
      </x:c>
    </x:row>
    <x:row r="73" spans="1:6" ht="20" customHeight="1">
      <x:c r="A73" s="114">
        <x:v>271</x:v>
      </x:c>
      <x:c r="B73" s="114" t="s">
        <x:v>19</x:v>
      </x:c>
      <x:c r="C73" s="114">
        <x:f t="shared" si="3"/>
        <x:v>272</x:v>
      </x:c>
      <x:c r="D73" s="58">
        <x:v>5466590146771</x:v>
      </x:c>
      <x:c r="E73" s="58">
        <x:v>5032100000</x:v>
      </x:c>
      <x:c r="F73" s="117">
        <x:f t="shared" si="2"/>
        <x:v>108635</x:v>
      </x:c>
    </x:row>
    <x:row r="74" spans="1:6" ht="20" customHeight="1">
      <x:c r="A74" s="114">
        <x:v>272</x:v>
      </x:c>
      <x:c r="B74" s="114" t="s">
        <x:v>19</x:v>
      </x:c>
      <x:c r="C74" s="114">
        <x:f t="shared" si="3"/>
        <x:v>273</x:v>
      </x:c>
      <x:c r="D74" s="58">
        <x:v>5521256048238</x:v>
      </x:c>
      <x:c r="E74" s="58">
        <x:v>5032100000</x:v>
      </x:c>
      <x:c r="F74" s="117">
        <x:f t="shared" si="2"/>
        <x:v>109721</x:v>
      </x:c>
    </x:row>
    <x:row r="75" spans="1:6" ht="20" customHeight="1">
      <x:c r="A75" s="114">
        <x:v>273</x:v>
      </x:c>
      <x:c r="B75" s="114" t="s">
        <x:v>19</x:v>
      </x:c>
      <x:c r="C75" s="114">
        <x:f t="shared" si="3"/>
        <x:v>274</x:v>
      </x:c>
      <x:c r="D75" s="58">
        <x:v>5576468608720</x:v>
      </x:c>
      <x:c r="E75" s="58">
        <x:v>5032100000</x:v>
      </x:c>
      <x:c r="F75" s="117">
        <x:f t="shared" si="2"/>
        <x:v>110818</x:v>
      </x:c>
    </x:row>
    <x:row r="76" spans="1:6" ht="20" customHeight="1">
      <x:c r="A76" s="114">
        <x:v>274</x:v>
      </x:c>
      <x:c r="B76" s="114" t="s">
        <x:v>19</x:v>
      </x:c>
      <x:c r="C76" s="114">
        <x:f t="shared" si="3"/>
        <x:v>275</x:v>
      </x:c>
      <x:c r="D76" s="58">
        <x:v>5632233294807</x:v>
      </x:c>
      <x:c r="E76" s="58">
        <x:v>5032100000</x:v>
      </x:c>
      <x:c r="F76" s="117">
        <x:f t="shared" si="2"/>
        <x:v>111927</x:v>
      </x:c>
    </x:row>
    <x:row r="77" spans="1:6" ht="20" customHeight="1">
      <x:c r="A77" s="114">
        <x:v>275</x:v>
      </x:c>
      <x:c r="B77" s="114" t="s">
        <x:v>19</x:v>
      </x:c>
      <x:c r="C77" s="114">
        <x:f t="shared" si="3"/>
        <x:v>276</x:v>
      </x:c>
      <x:c r="D77" s="58">
        <x:v>11377111255510</x:v>
      </x:c>
      <x:c r="E77" s="58">
        <x:v>5032100000</x:v>
      </x:c>
      <x:c r="F77" s="117">
        <x:f t="shared" si="2"/>
        <x:v>226091</x:v>
      </x:c>
    </x:row>
    <x:row r="78" spans="1:6" ht="20" customHeight="1">
      <x:c r="A78" s="114">
        <x:v>276</x:v>
      </x:c>
      <x:c r="B78" s="114" t="s">
        <x:v>19</x:v>
      </x:c>
      <x:c r="C78" s="114">
        <x:f t="shared" si="3"/>
        <x:v>277</x:v>
      </x:c>
      <x:c r="D78" s="58">
        <x:v>12514822381061</x:v>
      </x:c>
      <x:c r="E78" s="58">
        <x:v>5032100000</x:v>
      </x:c>
      <x:c r="F78" s="117">
        <x:f t="shared" si="2"/>
        <x:v>248700</x:v>
      </x:c>
    </x:row>
    <x:row r="79" spans="1:6" ht="20" customHeight="1">
      <x:c r="A79" s="114">
        <x:v>277</x:v>
      </x:c>
      <x:c r="B79" s="114" t="s">
        <x:v>19</x:v>
      </x:c>
      <x:c r="C79" s="114">
        <x:f t="shared" si="3"/>
        <x:v>278</x:v>
      </x:c>
      <x:c r="D79" s="58">
        <x:v>13766304619167</x:v>
      </x:c>
      <x:c r="E79" s="58">
        <x:v>5032100000</x:v>
      </x:c>
      <x:c r="F79" s="117">
        <x:f t="shared" si="2"/>
        <x:v>273570</x:v>
      </x:c>
    </x:row>
    <x:row r="80" spans="1:6" ht="20" customHeight="1">
      <x:c r="A80" s="114">
        <x:v>278</x:v>
      </x:c>
      <x:c r="B80" s="114" t="s">
        <x:v>19</x:v>
      </x:c>
      <x:c r="C80" s="114">
        <x:f t="shared" si="3"/>
        <x:v>279</x:v>
      </x:c>
      <x:c r="D80" s="58">
        <x:v>15142935081083</x:v>
      </x:c>
      <x:c r="E80" s="58">
        <x:v>5032100000</x:v>
      </x:c>
      <x:c r="F80" s="117">
        <x:f t="shared" si="2"/>
        <x:v>300927</x:v>
      </x:c>
    </x:row>
    <x:row r="81" spans="1:6" ht="20" customHeight="1">
      <x:c r="A81" s="114">
        <x:v>279</x:v>
      </x:c>
      <x:c r="B81" s="114" t="s">
        <x:v>19</x:v>
      </x:c>
      <x:c r="C81" s="114">
        <x:f t="shared" si="3"/>
        <x:v>280</x:v>
      </x:c>
      <x:c r="D81" s="58">
        <x:v>16657228589191</x:v>
      </x:c>
      <x:c r="E81" s="58">
        <x:v>5032100000</x:v>
      </x:c>
      <x:c r="F81" s="117">
        <x:f t="shared" si="2"/>
        <x:v>331020</x:v>
      </x:c>
    </x:row>
    <x:row r="82" spans="1:6" ht="20" customHeight="1">
      <x:c r="A82" s="114">
        <x:v>280</x:v>
      </x:c>
      <x:c r="B82" s="114" t="s">
        <x:v>19</x:v>
      </x:c>
      <x:c r="C82" s="114">
        <x:f t="shared" si="3"/>
        <x:v>281</x:v>
      </x:c>
      <x:c r="D82" s="58">
        <x:v>33647601750165</x:v>
      </x:c>
      <x:c r="E82" s="58">
        <x:v>5032100000</x:v>
      </x:c>
      <x:c r="F82" s="117">
        <x:f t="shared" si="2"/>
        <x:v>668660</x:v>
      </x:c>
    </x:row>
    <x:row r="83" spans="1:6" ht="20" customHeight="1">
      <x:c r="A83" s="114">
        <x:v>281</x:v>
      </x:c>
      <x:c r="B83" s="114" t="s">
        <x:v>19</x:v>
      </x:c>
      <x:c r="C83" s="114">
        <x:f t="shared" si="3"/>
        <x:v>282</x:v>
      </x:c>
      <x:c r="D83" s="58">
        <x:v>37012361925181</x:v>
      </x:c>
      <x:c r="E83" s="58">
        <x:v>5032100000</x:v>
      </x:c>
      <x:c r="F83" s="117">
        <x:f t="shared" si="2"/>
        <x:v>735526</x:v>
      </x:c>
    </x:row>
    <x:row r="84" spans="1:6" ht="20" customHeight="1">
      <x:c r="A84" s="114">
        <x:v>282</x:v>
      </x:c>
      <x:c r="B84" s="114" t="s">
        <x:v>19</x:v>
      </x:c>
      <x:c r="C84" s="114">
        <x:f t="shared" si="3"/>
        <x:v>283</x:v>
      </x:c>
      <x:c r="D84" s="58">
        <x:v>40713598117699</x:v>
      </x:c>
      <x:c r="E84" s="58">
        <x:v>5032100000</x:v>
      </x:c>
      <x:c r="F84" s="117">
        <x:f t="shared" si="2"/>
        <x:v>809078</x:v>
      </x:c>
    </x:row>
    <x:row r="85" spans="1:6" ht="20" customHeight="1">
      <x:c r="A85" s="114">
        <x:v>283</x:v>
      </x:c>
      <x:c r="B85" s="114" t="s">
        <x:v>19</x:v>
      </x:c>
      <x:c r="C85" s="114">
        <x:f t="shared" si="3"/>
        <x:v>284</x:v>
      </x:c>
      <x:c r="D85" s="58">
        <x:v>44784957929468</x:v>
      </x:c>
      <x:c r="E85" s="58">
        <x:v>5032100000</x:v>
      </x:c>
      <x:c r="F85" s="117">
        <x:f t="shared" si="2"/>
        <x:v>889986</x:v>
      </x:c>
    </x:row>
    <x:row r="86" spans="1:6" ht="20" customHeight="1">
      <x:c r="A86" s="114">
        <x:v>284</x:v>
      </x:c>
      <x:c r="B86" s="114" t="s">
        <x:v>19</x:v>
      </x:c>
      <x:c r="C86" s="114">
        <x:f t="shared" si="3"/>
        <x:v>285</x:v>
      </x:c>
      <x:c r="D86" s="58">
        <x:v>49263453722414</x:v>
      </x:c>
      <x:c r="E86" s="58">
        <x:v>5032100000</x:v>
      </x:c>
      <x:c r="F86" s="117">
        <x:f t="shared" si="2"/>
        <x:v>978984</x:v>
      </x:c>
    </x:row>
    <x:row r="87" spans="1:6" ht="20" customHeight="1">
      <x:c r="A87" s="114">
        <x:v>285</x:v>
      </x:c>
      <x:c r="B87" s="114" t="s">
        <x:v>19</x:v>
      </x:c>
      <x:c r="C87" s="114">
        <x:f t="shared" si="3"/>
        <x:v>286</x:v>
      </x:c>
      <x:c r="D87" s="58">
        <x:v>99512176519276</x:v>
      </x:c>
      <x:c r="E87" s="58">
        <x:v>5032100000</x:v>
      </x:c>
      <x:c r="F87" s="117">
        <x:f t="shared" si="2"/>
        <x:v>1977548</x:v>
      </x:c>
    </x:row>
    <x:row r="88" spans="1:6" ht="20" customHeight="1">
      <x:c r="A88" s="114">
        <x:v>286</x:v>
      </x:c>
      <x:c r="B88" s="114" t="s">
        <x:v>19</x:v>
      </x:c>
      <x:c r="C88" s="114">
        <x:f t="shared" si="3"/>
        <x:v>287</x:v>
      </x:c>
      <x:c r="D88" s="58">
        <x:v>109463394171203</x:v>
      </x:c>
      <x:c r="E88" s="58">
        <x:v>5032100000</x:v>
      </x:c>
      <x:c r="F88" s="117">
        <x:f t="shared" si="2"/>
        <x:v>2175303</x:v>
      </x:c>
    </x:row>
    <x:row r="89" spans="1:6" ht="20" customHeight="1">
      <x:c r="A89" s="114">
        <x:v>287</x:v>
      </x:c>
      <x:c r="B89" s="114" t="s">
        <x:v>19</x:v>
      </x:c>
      <x:c r="C89" s="114">
        <x:f t="shared" si="3"/>
        <x:v>288</x:v>
      </x:c>
      <x:c r="D89" s="58">
        <x:v>120409733588323</x:v>
      </x:c>
      <x:c r="E89" s="58">
        <x:v>5032100000</x:v>
      </x:c>
      <x:c r="F89" s="117">
        <x:f t="shared" si="2"/>
        <x:v>2392833</x:v>
      </x:c>
    </x:row>
    <x:row r="90" spans="1:6" ht="20" customHeight="1">
      <x:c r="A90" s="114">
        <x:v>288</x:v>
      </x:c>
      <x:c r="B90" s="114" t="s">
        <x:v>19</x:v>
      </x:c>
      <x:c r="C90" s="114">
        <x:f t="shared" si="3"/>
        <x:v>289</x:v>
      </x:c>
      <x:c r="D90" s="58">
        <x:v>132450706947155</x:v>
      </x:c>
      <x:c r="E90" s="58">
        <x:v>5032100000</x:v>
      </x:c>
      <x:c r="F90" s="117">
        <x:f t="shared" si="2"/>
        <x:v>2632116</x:v>
      </x:c>
    </x:row>
    <x:row r="91" spans="1:6" ht="20" customHeight="1">
      <x:c r="A91" s="114">
        <x:v>289</x:v>
      </x:c>
      <x:c r="B91" s="114" t="s">
        <x:v>19</x:v>
      </x:c>
      <x:c r="C91" s="114">
        <x:f t="shared" si="3"/>
        <x:v>290</x:v>
      </x:c>
      <x:c r="D91" s="58">
        <x:v>145695777641870</x:v>
      </x:c>
      <x:c r="E91" s="58">
        <x:v>5032100000</x:v>
      </x:c>
      <x:c r="F91" s="117">
        <x:f t="shared" si="2"/>
        <x:v>2895328</x:v>
      </x:c>
    </x:row>
    <x:row r="92" spans="1:6" ht="20" customHeight="1">
      <x:c r="A92" s="114">
        <x:v>290</x:v>
      </x:c>
      <x:c r="B92" s="114" t="s">
        <x:v>19</x:v>
      </x:c>
      <x:c r="C92" s="114">
        <x:f t="shared" si="3"/>
        <x:v>291</x:v>
      </x:c>
      <x:c r="D92" s="58">
        <x:v>294305470836577</x:v>
      </x:c>
      <x:c r="E92" s="58">
        <x:v>5032100000</x:v>
      </x:c>
      <x:c r="F92" s="117">
        <x:f t="shared" si="2"/>
        <x:v>5848562</x:v>
      </x:c>
    </x:row>
    <x:row r="93" spans="1:6" ht="20" customHeight="1">
      <x:c r="A93" s="114">
        <x:v>291</x:v>
      </x:c>
      <x:c r="B93" s="114" t="s">
        <x:v>19</x:v>
      </x:c>
      <x:c r="C93" s="114">
        <x:f t="shared" si="3"/>
        <x:v>292</x:v>
      </x:c>
      <x:c r="D93" s="58">
        <x:v>323736017920234</x:v>
      </x:c>
      <x:c r="E93" s="58">
        <x:v>5032100000</x:v>
      </x:c>
      <x:c r="F93" s="117">
        <x:f t="shared" si="2"/>
        <x:v>6433418</x:v>
      </x:c>
    </x:row>
    <x:row r="94" spans="1:6" ht="20" customHeight="1">
      <x:c r="A94" s="114">
        <x:v>292</x:v>
      </x:c>
      <x:c r="B94" s="114" t="s">
        <x:v>19</x:v>
      </x:c>
      <x:c r="C94" s="114">
        <x:f t="shared" si="3"/>
        <x:v>293</x:v>
      </x:c>
      <x:c r="D94" s="58">
        <x:v>356109619712257</x:v>
      </x:c>
      <x:c r="E94" s="58">
        <x:v>5032100000</x:v>
      </x:c>
      <x:c r="F94" s="117">
        <x:f t="shared" si="2"/>
        <x:v>7076760</x:v>
      </x:c>
    </x:row>
    <x:row r="95" spans="1:6" ht="20" customHeight="1">
      <x:c r="A95" s="114">
        <x:v>293</x:v>
      </x:c>
      <x:c r="B95" s="114" t="s">
        <x:v>19</x:v>
      </x:c>
      <x:c r="C95" s="114">
        <x:f t="shared" si="3"/>
        <x:v>294</x:v>
      </x:c>
      <x:c r="D95" s="58">
        <x:v>391720581683482</x:v>
      </x:c>
      <x:c r="E95" s="58">
        <x:v>5032100000</x:v>
      </x:c>
      <x:c r="F95" s="117">
        <x:f t="shared" si="2"/>
        <x:v>7784436</x:v>
      </x:c>
    </x:row>
    <x:row r="96" spans="1:6" ht="20" customHeight="1">
      <x:c r="A96" s="114">
        <x:v>294</x:v>
      </x:c>
      <x:c r="B96" s="114" t="s">
        <x:v>19</x:v>
      </x:c>
      <x:c r="C96" s="114">
        <x:f t="shared" si="3"/>
        <x:v>295</x:v>
      </x:c>
      <x:c r="D96" s="58">
        <x:v>430892639851830</x:v>
      </x:c>
      <x:c r="E96" s="58">
        <x:v>5032100000</x:v>
      </x:c>
      <x:c r="F96" s="117">
        <x:f t="shared" si="2"/>
        <x:v>8562880</x:v>
      </x:c>
    </x:row>
    <x:row r="97" spans="1:6" ht="20" customHeight="1">
      <x:c r="A97" s="114">
        <x:v>295</x:v>
      </x:c>
      <x:c r="B97" s="114" t="s">
        <x:v>19</x:v>
      </x:c>
      <x:c r="C97" s="114">
        <x:f t="shared" si="3"/>
        <x:v>296</x:v>
      </x:c>
      <x:c r="D97" s="58">
        <x:v>870403132500696</x:v>
      </x:c>
      <x:c r="E97" s="58">
        <x:v>5032100000</x:v>
      </x:c>
      <x:c r="F97" s="117">
        <x:f t="shared" si="2"/>
        <x:v>17297016</x:v>
      </x:c>
    </x:row>
    <x:row r="98" spans="1:6" ht="20" customHeight="1">
      <x:c r="A98" s="114">
        <x:v>296</x:v>
      </x:c>
      <x:c r="B98" s="114" t="s">
        <x:v>19</x:v>
      </x:c>
      <x:c r="C98" s="114">
        <x:f t="shared" si="3"/>
        <x:v>297</x:v>
      </x:c>
      <x:c r="D98" s="58">
        <x:v>957443445750765</x:v>
      </x:c>
      <x:c r="E98" s="58">
        <x:v>5032100000</x:v>
      </x:c>
      <x:c r="F98" s="117">
        <x:f t="shared" si="2"/>
        <x:v>19026718</x:v>
      </x:c>
    </x:row>
    <x:row r="99" spans="1:6" ht="20" customHeight="1">
      <x:c r="A99" s="114">
        <x:v>297</x:v>
      </x:c>
      <x:c r="B99" s="114" t="s">
        <x:v>19</x:v>
      </x:c>
      <x:c r="C99" s="114">
        <x:f t="shared" si="3"/>
        <x:v>298</x:v>
      </x:c>
      <x:c r="D99" s="58">
        <x:v>1053187790325840</x:v>
      </x:c>
      <x:c r="E99" s="58">
        <x:v>5032100000</x:v>
      </x:c>
      <x:c r="F99" s="117">
        <x:f t="shared" si="2"/>
        <x:v>20929390</x:v>
      </x:c>
    </x:row>
    <x:row r="100" spans="1:6" ht="20" customHeight="1">
      <x:c r="A100" s="114">
        <x:v>298</x:v>
      </x:c>
      <x:c r="B100" s="114" t="s">
        <x:v>19</x:v>
      </x:c>
      <x:c r="C100" s="114">
        <x:f t="shared" si="3"/>
        <x:v>299</x:v>
      </x:c>
      <x:c r="D100" s="58">
        <x:v>1158506569358420</x:v>
      </x:c>
      <x:c r="E100" s="58">
        <x:v>5032100000</x:v>
      </x:c>
      <x:c r="F100" s="117">
        <x:f t="shared" si="2"/>
        <x:v>23022329</x:v>
      </x:c>
    </x:row>
    <x:row r="101" spans="1:6" ht="20" customHeight="1">
      <x:c r="A101" s="114">
        <x:v>299</x:v>
      </x:c>
      <x:c r="B101" s="114" t="s">
        <x:v>19</x:v>
      </x:c>
      <x:c r="C101" s="114">
        <x:f t="shared" si="3"/>
        <x:v>300</x:v>
      </x:c>
      <x:c r="D101" s="58">
        <x:v>1737759854037630</x:v>
      </x:c>
      <x:c r="E101" s="58">
        <x:v>5032100000</x:v>
      </x:c>
      <x:c r="F101" s="117">
        <x:f t="shared" si="2"/>
        <x:v>34533493</x:v>
      </x:c>
    </x:row>
  </x:sheetData>
  <x:mergeCells count="1">
    <x:mergeCell ref="A1:C1"/>
  </x:mergeCells>
  <x:pageMargins left="0.69972223043441772461" right="0.69972223043441772461" top="0.75" bottom="0.75" header="0.30000001192092895508" footer="0.30000001192092895508"/>
  <x:pageSetup paperSize="9" scale="47" firstPageNumber="1" fitToWidth="1" fitToHeight="1" orientation="portrait" usePrinterDefaults="1" blackAndWhite="0" draft="0" useFirstPageNumber="0" horizontalDpi="60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857891"/>
  <x:cols>
    <x:col min="1" max="1" width="14.5" style="123" customWidth="1"/>
    <x:col min="2" max="2" width="15.25" style="120" customWidth="1"/>
    <x:col min="3" max="3" width="16.125" style="122" customWidth="1"/>
    <x:col min="4" max="16384" width="9.00390625" style="120"/>
  </x:cols>
  <x:sheetData>
    <x:row r="1" spans="1:3">
      <x:c r="A1" s="124" t="s">
        <x:v>111</x:v>
      </x:c>
      <x:c r="B1" s="124" t="s">
        <x:v>108</x:v>
      </x:c>
      <x:c r="C1" s="124" t="s">
        <x:v>65</x:v>
      </x:c>
    </x:row>
    <x:row r="2" spans="1:3">
      <x:c r="A2" s="125">
        <x:v>260</x:v>
      </x:c>
      <x:c r="B2" s="121">
        <x:v>3.0625</x:v>
      </x:c>
      <x:c r="C2" s="121">
        <x:f>PRODUCT(B2,1.5)</x:f>
        <x:v>4.59375</x:v>
      </x:c>
    </x:row>
    <x:row r="3" spans="1:3">
      <x:c r="A3" s="125">
        <x:v>261</x:v>
      </x:c>
      <x:c r="B3" s="121">
        <x:v>3.0438000000000001</x:v>
      </x:c>
      <x:c r="C3" s="121">
        <x:f t="shared" ref="C3:C31" si="0">PRODUCT(B3,1.5)</x:f>
        <x:v>4.5656999999999996</x:v>
      </x:c>
    </x:row>
    <x:row r="4" spans="1:3">
      <x:c r="A4" s="125">
        <x:v>262</x:v>
      </x:c>
      <x:c r="B4" s="121">
        <x:v>3.0251999999999999</x:v>
      </x:c>
      <x:c r="C4" s="121">
        <x:f t="shared" si="0"/>
        <x:v>4.5377999999999998</x:v>
      </x:c>
    </x:row>
    <x:row r="5" spans="1:3">
      <x:c r="A5" s="125">
        <x:v>263</x:v>
      </x:c>
      <x:c r="B5" s="121">
        <x:v>3.0066999999999999</x:v>
      </x:c>
      <x:c r="C5" s="121">
        <x:f t="shared" si="0"/>
        <x:v>4.5100499999999997</x:v>
      </x:c>
    </x:row>
    <x:row r="6" spans="1:3">
      <x:c r="A6" s="125">
        <x:v>264</x:v>
      </x:c>
      <x:c r="B6" s="121">
        <x:v>2.9883000000000002</x:v>
      </x:c>
      <x:c r="C6" s="121">
        <x:f t="shared" si="0"/>
        <x:v>4.48245</x:v>
      </x:c>
    </x:row>
    <x:row r="7" spans="1:3">
      <x:c r="A7" s="125">
        <x:v>265</x:v>
      </x:c>
      <x:c r="B7" s="121">
        <x:v>2.9996</x:v>
      </x:c>
      <x:c r="C7" s="121">
        <x:f t="shared" si="0"/>
        <x:v>4.4993999999999996</x:v>
      </x:c>
    </x:row>
    <x:row r="8" spans="1:3">
      <x:c r="A8" s="125">
        <x:v>266</x:v>
      </x:c>
      <x:c r="B8" s="121">
        <x:v>2.9811000000000001</x:v>
      </x:c>
      <x:c r="C8" s="121">
        <x:f t="shared" si="0"/>
        <x:v>4.4716500000000003</x:v>
      </x:c>
    </x:row>
    <x:row r="9" spans="1:3">
      <x:c r="A9" s="125">
        <x:v>267</x:v>
      </x:c>
      <x:c r="B9" s="121">
        <x:v>2.9626999999999999</x:v>
      </x:c>
      <x:c r="C9" s="121">
        <x:f t="shared" si="0"/>
        <x:v>4.4440499999999998</x:v>
      </x:c>
    </x:row>
    <x:row r="10" spans="1:3">
      <x:c r="A10" s="125">
        <x:v>268</x:v>
      </x:c>
      <x:c r="B10" s="121">
        <x:v>2.9443000000000001</x:v>
      </x:c>
      <x:c r="C10" s="121">
        <x:f t="shared" si="0"/>
        <x:v>4.4164500000000002</x:v>
      </x:c>
    </x:row>
    <x:row r="11" spans="1:3">
      <x:c r="A11" s="125">
        <x:v>269</x:v>
      </x:c>
      <x:c r="B11" s="121">
        <x:v>2.9260999999999999</x:v>
      </x:c>
      <x:c r="C11" s="121">
        <x:f t="shared" si="0"/>
        <x:v>4.3891499999999999</x:v>
      </x:c>
    </x:row>
    <x:row r="12" spans="1:3">
      <x:c r="A12" s="125">
        <x:v>270</x:v>
      </x:c>
      <x:c r="B12" s="121">
        <x:v>1.7685</x:v>
      </x:c>
      <x:c r="C12" s="121">
        <x:f t="shared" si="0"/>
        <x:v>2.6527500000000002</x:v>
      </x:c>
    </x:row>
    <x:row r="13" spans="1:3">
      <x:c r="A13" s="125">
        <x:v>271</x:v>
      </x:c>
      <x:c r="B13" s="121">
        <x:v>1.7575000000000001</x:v>
      </x:c>
      <x:c r="C13" s="121">
        <x:f t="shared" si="0"/>
        <x:v>2.63625</x:v>
      </x:c>
    </x:row>
    <x:row r="14" spans="1:3">
      <x:c r="A14" s="125">
        <x:v>272</x:v>
      </x:c>
      <x:c r="B14" s="121">
        <x:v>1.7464999999999999</x:v>
      </x:c>
      <x:c r="C14" s="121">
        <x:f t="shared" si="0"/>
        <x:v>2.6197499999999998</x:v>
      </x:c>
    </x:row>
    <x:row r="15" spans="1:3">
      <x:c r="A15" s="125">
        <x:v>273</x:v>
      </x:c>
      <x:c r="B15" s="121">
        <x:v>1.7356</x:v>
      </x:c>
      <x:c r="C15" s="121">
        <x:f t="shared" si="0"/>
        <x:v>2.6034000000000002</x:v>
      </x:c>
    </x:row>
    <x:row r="16" spans="1:3">
      <x:c r="A16" s="125">
        <x:v>274</x:v>
      </x:c>
      <x:c r="B16" s="121">
        <x:v>1.7246999999999999</x:v>
      </x:c>
      <x:c r="C16" s="121">
        <x:f t="shared" si="0"/>
        <x:v>2.5870499999999996</x:v>
      </x:c>
    </x:row>
    <x:row r="17" spans="1:3">
      <x:c r="A17" s="125">
        <x:v>275</x:v>
      </x:c>
      <x:c r="B17" s="121">
        <x:v>1.0969</x:v>
      </x:c>
      <x:c r="C17" s="121">
        <x:f t="shared" si="0"/>
        <x:v>1.6453500000000001</x:v>
      </x:c>
    </x:row>
    <x:row r="18" spans="1:3">
      <x:c r="A18" s="125">
        <x:v>276</x:v>
      </x:c>
      <x:c r="B18" s="121">
        <x:v>1.0007999999999999</x:v>
      </x:c>
      <x:c r="C18" s="121">
        <x:f t="shared" si="0"/>
        <x:v>1.5011999999999999</x:v>
      </x:c>
    </x:row>
    <x:row r="19" spans="1:3">
      <x:c r="A19" s="125">
        <x:v>277</x:v>
      </x:c>
      <x:c r="B19" s="121">
        <x:v>0.91310000000000002</x:v>
      </x:c>
      <x:c r="C19" s="121">
        <x:f t="shared" si="0"/>
        <x:v>1.36965</x:v>
      </x:c>
    </x:row>
    <x:row r="20" spans="1:3">
      <x:c r="A20" s="125">
        <x:v>278</x:v>
      </x:c>
      <x:c r="B20" s="121">
        <x:v>0.83309999999999995</x:v>
      </x:c>
      <x:c r="C20" s="121">
        <x:f t="shared" si="0"/>
        <x:v>1.2496499999999999</x:v>
      </x:c>
    </x:row>
    <x:row r="21" spans="1:3">
      <x:c r="A21" s="125">
        <x:v>279</x:v>
      </x:c>
      <x:c r="B21" s="121">
        <x:v>0.7601</x:v>
      </x:c>
      <x:c r="C21" s="121">
        <x:f t="shared" si="0"/>
        <x:v>1.14015</x:v>
      </x:c>
    </x:row>
    <x:row r="22" spans="1:3">
      <x:c r="A22" s="125">
        <x:v>280</x:v>
      </x:c>
      <x:c r="B22" s="121">
        <x:v>0.40960000000000002</x:v>
      </x:c>
      <x:c r="C22" s="121">
        <x:f t="shared" si="0"/>
        <x:v>0.61440000000000006</x:v>
      </x:c>
    </x:row>
    <x:row r="23" spans="1:3">
      <x:c r="A23" s="125">
        <x:v>281</x:v>
      </x:c>
      <x:c r="B23" s="121">
        <x:v>0.37369999999999998</x:v>
      </x:c>
      <x:c r="C23" s="121">
        <x:f t="shared" si="0"/>
        <x:v>0.56054999999999999</x:v>
      </x:c>
    </x:row>
    <x:row r="24" spans="1:3">
      <x:c r="A24" s="125">
        <x:v>282</x:v>
      </x:c>
      <x:c r="B24" s="121">
        <x:v>0.34100000000000003</x:v>
      </x:c>
      <x:c r="C24" s="121">
        <x:f t="shared" si="0"/>
        <x:v>0.51150000000000007</x:v>
      </x:c>
    </x:row>
    <x:row r="25" spans="1:3">
      <x:c r="A25" s="125">
        <x:v>283</x:v>
      </x:c>
      <x:c r="B25" s="121">
        <x:v>0.31109999999999999</x:v>
      </x:c>
      <x:c r="C25" s="121">
        <x:f t="shared" si="0"/>
        <x:v>0.46665000000000001</x:v>
      </x:c>
    </x:row>
    <x:row r="26" spans="1:3">
      <x:c r="A26" s="125">
        <x:v>284</x:v>
      </x:c>
      <x:c r="B26" s="121">
        <x:v>0.2838</x:v>
      </x:c>
      <x:c r="C26" s="121">
        <x:f t="shared" si="0"/>
        <x:v>0.42569999999999997</x:v>
      </x:c>
    </x:row>
    <x:row r="27" spans="1:3">
      <x:c r="A27" s="125">
        <x:v>285</x:v>
      </x:c>
      <x:c r="B27" s="121">
        <x:v>0.14099999999999999</x:v>
      </x:c>
      <x:c r="C27" s="121">
        <x:f t="shared" si="0"/>
        <x:v>0.21149999999999997</x:v>
      </x:c>
    </x:row>
    <x:row r="28" spans="1:3">
      <x:c r="A28" s="125">
        <x:v>286</x:v>
      </x:c>
      <x:c r="B28" s="121">
        <x:v>0.12859999999999999</x:v>
      </x:c>
      <x:c r="C28" s="121">
        <x:f t="shared" si="0"/>
        <x:v>0.19289999999999999</x:v>
      </x:c>
    </x:row>
    <x:row r="29" spans="1:3">
      <x:c r="A29" s="125">
        <x:v>287</x:v>
      </x:c>
      <x:c r="B29" s="121">
        <x:v>0.1173</x:v>
      </x:c>
      <x:c r="C29" s="121">
        <x:f t="shared" si="0"/>
        <x:v>0.17595</x:v>
      </x:c>
    </x:row>
    <x:row r="30" spans="1:3">
      <x:c r="A30" s="125">
        <x:v>288</x:v>
      </x:c>
      <x:c r="B30" s="121">
        <x:v>0.107</x:v>
      </x:c>
      <x:c r="C30" s="121">
        <x:f t="shared" si="0"/>
        <x:v>0.1605</x:v>
      </x:c>
    </x:row>
    <x:row r="31" spans="1:3">
      <x:c r="A31" s="125">
        <x:v>289</x:v>
      </x:c>
      <x:c r="B31" s="121">
        <x:v>0.097600000000000009</x:v>
      </x:c>
      <x:c r="C31" s="121">
        <x:f t="shared" si="0"/>
        <x:v>0.1464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0"/>
  <x:sheetViews>
    <x:sheetView showGridLines="0" topLeftCell="A1" zoomScale="85" zoomScaleNormal="85" zoomScaleSheetLayoutView="75" workbookViewId="0">
      <x:selection activeCell="L28" activeCellId="0" sqref="L28:L28"/>
    </x:sheetView>
  </x:sheetViews>
  <x:sheetFormatPr defaultColWidth="9.00390625" defaultRowHeight="16.39999999999999857891"/>
  <x:cols>
    <x:col min="1" max="1" width="4.25" style="1" bestFit="1" customWidth="1"/>
    <x:col min="2" max="2" width="3.875" style="1" bestFit="1" customWidth="1"/>
    <x:col min="3" max="3" width="4.25" style="1" bestFit="1" customWidth="1"/>
    <x:col min="4" max="4" width="12.625" style="1" customWidth="1"/>
    <x:col min="5" max="5" width="20.125" style="1" customWidth="1"/>
    <x:col min="6" max="6" width="10" style="1" bestFit="1" customWidth="1"/>
    <x:col min="7" max="7" width="14.625" style="1" bestFit="1" customWidth="1"/>
    <x:col min="8" max="8" width="10" style="1" bestFit="1" customWidth="1"/>
    <x:col min="9" max="9" width="14.625" style="1" bestFit="1" customWidth="1"/>
  </x:cols>
  <x:sheetData>
    <x:row r="1" spans="1:9" ht="24" customHeight="1">
      <x:c r="A1" s="156" t="s">
        <x:v>113</x:v>
      </x:c>
      <x:c r="B1" s="156"/>
      <x:c r="C1" s="156"/>
      <x:c r="D1" s="126" t="s">
        <x:v>99</x:v>
      </x:c>
      <x:c r="E1" s="126" t="s">
        <x:v>37</x:v>
      </x:c>
      <x:c r="F1" s="126" t="s">
        <x:v>115</x:v>
      </x:c>
      <x:c r="G1" s="126" t="s">
        <x:v>43</x:v>
      </x:c>
      <x:c r="H1" s="126" t="s">
        <x:v>89</x:v>
      </x:c>
      <x:c r="I1" s="126" t="s">
        <x:v>61</x:v>
      </x:c>
    </x:row>
    <x:row r="2" spans="1:9" ht="24" customHeight="1">
      <x:c r="A2" s="127">
        <x:v>1</x:v>
      </x:c>
      <x:c r="B2" s="127" t="s">
        <x:v>19</x:v>
      </x:c>
      <x:c r="C2" s="127">
        <x:v>2</x:v>
      </x:c>
      <x:c r="D2" s="127">
        <x:v>1</x:v>
      </x:c>
      <x:c r="E2" s="127">
        <x:v>30</x:v>
      </x:c>
      <x:c r="F2" s="127">
        <x:v>1</x:v>
      </x:c>
      <x:c r="G2" s="127">
        <x:v>23</x:v>
      </x:c>
      <x:c r="H2" s="127">
        <x:v>1</x:v>
      </x:c>
      <x:c r="I2" s="127">
        <x:v>15</x:v>
      </x:c>
    </x:row>
    <x:row r="3" spans="1:9" ht="24" customHeight="1">
      <x:c r="A3" s="127">
        <x:v>2</x:v>
      </x:c>
      <x:c r="B3" s="127" t="s">
        <x:v>19</x:v>
      </x:c>
      <x:c r="C3" s="127">
        <x:v>3</x:v>
      </x:c>
      <x:c r="D3" s="127">
        <x:v>1</x:v>
      </x:c>
      <x:c r="E3" s="127">
        <x:v>35</x:v>
      </x:c>
      <x:c r="F3" s="127">
        <x:v>1</x:v>
      </x:c>
      <x:c r="G3" s="127">
        <x:v>27</x:v>
      </x:c>
      <x:c r="H3" s="127">
        <x:v>1</x:v>
      </x:c>
      <x:c r="I3" s="127">
        <x:v>18</x:v>
      </x:c>
    </x:row>
    <x:row r="4" spans="1:9" ht="24" customHeight="1">
      <x:c r="A4" s="127">
        <x:v>3</x:v>
      </x:c>
      <x:c r="B4" s="127" t="s">
        <x:v>19</x:v>
      </x:c>
      <x:c r="C4" s="127">
        <x:v>4</x:v>
      </x:c>
      <x:c r="D4" s="127">
        <x:v>1</x:v>
      </x:c>
      <x:c r="E4" s="127">
        <x:v>40</x:v>
      </x:c>
      <x:c r="F4" s="127">
        <x:v>1</x:v>
      </x:c>
      <x:c r="G4" s="127">
        <x:v>30</x:v>
      </x:c>
      <x:c r="H4" s="127">
        <x:v>1</x:v>
      </x:c>
      <x:c r="I4" s="127">
        <x:v>20</x:v>
      </x:c>
    </x:row>
    <x:row r="5" spans="1:9" ht="24" customHeight="1">
      <x:c r="A5" s="127">
        <x:v>4</x:v>
      </x:c>
      <x:c r="B5" s="127" t="s">
        <x:v>19</x:v>
      </x:c>
      <x:c r="C5" s="127">
        <x:v>5</x:v>
      </x:c>
      <x:c r="D5" s="127">
        <x:v>2</x:v>
      </x:c>
      <x:c r="E5" s="127">
        <x:v>45</x:v>
      </x:c>
      <x:c r="F5" s="127">
        <x:v>2</x:v>
      </x:c>
      <x:c r="G5" s="127">
        <x:v>34</x:v>
      </x:c>
      <x:c r="H5" s="127">
        <x:v>1</x:v>
      </x:c>
      <x:c r="I5" s="127">
        <x:v>23</x:v>
      </x:c>
    </x:row>
    <x:row r="6" spans="1:9" ht="24" customHeight="1">
      <x:c r="A6" s="127">
        <x:v>5</x:v>
      </x:c>
      <x:c r="B6" s="127" t="s">
        <x:v>19</x:v>
      </x:c>
      <x:c r="C6" s="127">
        <x:v>6</x:v>
      </x:c>
      <x:c r="D6" s="127">
        <x:v>2</x:v>
      </x:c>
      <x:c r="E6" s="127">
        <x:v>50</x:v>
      </x:c>
      <x:c r="F6" s="127">
        <x:v>2</x:v>
      </x:c>
      <x:c r="G6" s="127">
        <x:v>38</x:v>
      </x:c>
      <x:c r="H6" s="127">
        <x:v>1</x:v>
      </x:c>
      <x:c r="I6" s="127">
        <x:v>25</x:v>
      </x:c>
    </x:row>
    <x:row r="7" spans="1:9" ht="24" customHeight="1">
      <x:c r="A7" s="127">
        <x:v>6</x:v>
      </x:c>
      <x:c r="B7" s="127" t="s">
        <x:v>19</x:v>
      </x:c>
      <x:c r="C7" s="127">
        <x:v>7</x:v>
      </x:c>
      <x:c r="D7" s="127">
        <x:v>2</x:v>
      </x:c>
      <x:c r="E7" s="127">
        <x:v>55</x:v>
      </x:c>
      <x:c r="F7" s="127">
        <x:v>2</x:v>
      </x:c>
      <x:c r="G7" s="127">
        <x:v>42</x:v>
      </x:c>
      <x:c r="H7" s="127">
        <x:v>1</x:v>
      </x:c>
      <x:c r="I7" s="127">
        <x:v>28</x:v>
      </x:c>
    </x:row>
    <x:row r="8" spans="1:9" ht="24" customHeight="1">
      <x:c r="A8" s="127">
        <x:v>7</x:v>
      </x:c>
      <x:c r="B8" s="127" t="s">
        <x:v>19</x:v>
      </x:c>
      <x:c r="C8" s="127">
        <x:v>8</x:v>
      </x:c>
      <x:c r="D8" s="127">
        <x:v>3</x:v>
      </x:c>
      <x:c r="E8" s="127">
        <x:v>60</x:v>
      </x:c>
      <x:c r="F8" s="127">
        <x:v>3</x:v>
      </x:c>
      <x:c r="G8" s="127">
        <x:v>45</x:v>
      </x:c>
      <x:c r="H8" s="127">
        <x:v>2</x:v>
      </x:c>
      <x:c r="I8" s="127">
        <x:v>30</x:v>
      </x:c>
    </x:row>
    <x:row r="9" spans="1:9" ht="24" customHeight="1">
      <x:c r="A9" s="127">
        <x:v>8</x:v>
      </x:c>
      <x:c r="B9" s="127" t="s">
        <x:v>19</x:v>
      </x:c>
      <x:c r="C9" s="127">
        <x:v>9</x:v>
      </x:c>
      <x:c r="D9" s="127">
        <x:v>3</x:v>
      </x:c>
      <x:c r="E9" s="127">
        <x:v>65</x:v>
      </x:c>
      <x:c r="F9" s="127">
        <x:v>3</x:v>
      </x:c>
      <x:c r="G9" s="127">
        <x:v>49</x:v>
      </x:c>
      <x:c r="H9" s="127">
        <x:v>2</x:v>
      </x:c>
      <x:c r="I9" s="127">
        <x:v>33</x:v>
      </x:c>
    </x:row>
    <x:row r="10" spans="1:9" ht="24" customHeight="1">
      <x:c r="A10" s="128">
        <x:v>9</x:v>
      </x:c>
      <x:c r="B10" s="128" t="s">
        <x:v>19</x:v>
      </x:c>
      <x:c r="C10" s="128">
        <x:v>10</x:v>
      </x:c>
      <x:c r="D10" s="128">
        <x:v>10</x:v>
      </x:c>
      <x:c r="E10" s="128">
        <x:v>200</x:v>
      </x:c>
      <x:c r="F10" s="128">
        <x:v>8</x:v>
      </x:c>
      <x:c r="G10" s="128">
        <x:v>150</x:v>
      </x:c>
      <x:c r="H10" s="128">
        <x:v>5</x:v>
      </x:c>
      <x:c r="I10" s="128">
        <x:v>100</x:v>
      </x:c>
    </x:row>
    <x:row r="11" spans="1:9" ht="24" customHeight="1">
      <x:c r="A11" s="127">
        <x:v>10</x:v>
      </x:c>
      <x:c r="B11" s="127" t="s">
        <x:v>19</x:v>
      </x:c>
      <x:c r="C11" s="127">
        <x:v>11</x:v>
      </x:c>
      <x:c r="D11" s="127">
        <x:v>3</x:v>
      </x:c>
      <x:c r="E11" s="127">
        <x:v>80</x:v>
      </x:c>
      <x:c r="F11" s="127">
        <x:v>3</x:v>
      </x:c>
      <x:c r="G11" s="127">
        <x:v>60</x:v>
      </x:c>
      <x:c r="H11" s="127">
        <x:v>2</x:v>
      </x:c>
      <x:c r="I11" s="127">
        <x:v>40</x:v>
      </x:c>
    </x:row>
    <x:row r="12" spans="1:9" ht="24" customHeight="1">
      <x:c r="A12" s="127">
        <x:v>11</x:v>
      </x:c>
      <x:c r="B12" s="127" t="s">
        <x:v>19</x:v>
      </x:c>
      <x:c r="C12" s="127">
        <x:v>12</x:v>
      </x:c>
      <x:c r="D12" s="127">
        <x:v>3</x:v>
      </x:c>
      <x:c r="E12" s="127">
        <x:v>90</x:v>
      </x:c>
      <x:c r="F12" s="127">
        <x:v>3</x:v>
      </x:c>
      <x:c r="G12" s="127">
        <x:v>68</x:v>
      </x:c>
      <x:c r="H12" s="127">
        <x:v>2</x:v>
      </x:c>
      <x:c r="I12" s="127">
        <x:v>45</x:v>
      </x:c>
    </x:row>
    <x:row r="13" spans="1:9" ht="24" customHeight="1">
      <x:c r="A13" s="127">
        <x:v>12</x:v>
      </x:c>
      <x:c r="B13" s="127" t="s">
        <x:v>19</x:v>
      </x:c>
      <x:c r="C13" s="127">
        <x:v>13</x:v>
      </x:c>
      <x:c r="D13" s="127">
        <x:v>4</x:v>
      </x:c>
      <x:c r="E13" s="127">
        <x:v>100</x:v>
      </x:c>
      <x:c r="F13" s="127">
        <x:v>3</x:v>
      </x:c>
      <x:c r="G13" s="127">
        <x:v>75</x:v>
      </x:c>
      <x:c r="H13" s="127">
        <x:v>2</x:v>
      </x:c>
      <x:c r="I13" s="127">
        <x:v>50</x:v>
      </x:c>
    </x:row>
    <x:row r="14" spans="1:9" ht="24" customHeight="1">
      <x:c r="A14" s="127">
        <x:v>13</x:v>
      </x:c>
      <x:c r="B14" s="127" t="s">
        <x:v>19</x:v>
      </x:c>
      <x:c r="C14" s="127">
        <x:v>14</x:v>
      </x:c>
      <x:c r="D14" s="127">
        <x:v>4</x:v>
      </x:c>
      <x:c r="E14" s="127">
        <x:v>110</x:v>
      </x:c>
      <x:c r="F14" s="127">
        <x:v>3</x:v>
      </x:c>
      <x:c r="G14" s="127">
        <x:v>83</x:v>
      </x:c>
      <x:c r="H14" s="127">
        <x:v>2</x:v>
      </x:c>
      <x:c r="I14" s="127">
        <x:v>55</x:v>
      </x:c>
    </x:row>
    <x:row r="15" spans="1:9" ht="24" customHeight="1">
      <x:c r="A15" s="127">
        <x:v>14</x:v>
      </x:c>
      <x:c r="B15" s="127" t="s">
        <x:v>19</x:v>
      </x:c>
      <x:c r="C15" s="127">
        <x:v>15</x:v>
      </x:c>
      <x:c r="D15" s="127">
        <x:v>4</x:v>
      </x:c>
      <x:c r="E15" s="127">
        <x:v>120</x:v>
      </x:c>
      <x:c r="F15" s="127">
        <x:v>3</x:v>
      </x:c>
      <x:c r="G15" s="127">
        <x:v>90</x:v>
      </x:c>
      <x:c r="H15" s="127">
        <x:v>2</x:v>
      </x:c>
      <x:c r="I15" s="127">
        <x:v>60</x:v>
      </x:c>
    </x:row>
    <x:row r="16" spans="1:9" ht="24" customHeight="1">
      <x:c r="A16" s="127">
        <x:v>15</x:v>
      </x:c>
      <x:c r="B16" s="127" t="s">
        <x:v>19</x:v>
      </x:c>
      <x:c r="C16" s="127">
        <x:v>16</x:v>
      </x:c>
      <x:c r="D16" s="127">
        <x:v>4</x:v>
      </x:c>
      <x:c r="E16" s="127">
        <x:v>130</x:v>
      </x:c>
      <x:c r="F16" s="127">
        <x:v>3</x:v>
      </x:c>
      <x:c r="G16" s="127">
        <x:v>98</x:v>
      </x:c>
      <x:c r="H16" s="127">
        <x:v>2</x:v>
      </x:c>
      <x:c r="I16" s="127">
        <x:v>65</x:v>
      </x:c>
    </x:row>
    <x:row r="17" spans="1:9" ht="24" customHeight="1">
      <x:c r="A17" s="127">
        <x:v>16</x:v>
      </x:c>
      <x:c r="B17" s="127" t="s">
        <x:v>19</x:v>
      </x:c>
      <x:c r="C17" s="127">
        <x:v>17</x:v>
      </x:c>
      <x:c r="D17" s="127">
        <x:v>4</x:v>
      </x:c>
      <x:c r="E17" s="127">
        <x:v>140</x:v>
      </x:c>
      <x:c r="F17" s="127">
        <x:v>3</x:v>
      </x:c>
      <x:c r="G17" s="127">
        <x:v>105</x:v>
      </x:c>
      <x:c r="H17" s="127">
        <x:v>2</x:v>
      </x:c>
      <x:c r="I17" s="127">
        <x:v>70</x:v>
      </x:c>
    </x:row>
    <x:row r="18" spans="1:9" ht="24" customHeight="1">
      <x:c r="A18" s="127">
        <x:v>17</x:v>
      </x:c>
      <x:c r="B18" s="127" t="s">
        <x:v>19</x:v>
      </x:c>
      <x:c r="C18" s="127">
        <x:v>18</x:v>
      </x:c>
      <x:c r="D18" s="127">
        <x:v>4</x:v>
      </x:c>
      <x:c r="E18" s="127">
        <x:v>150</x:v>
      </x:c>
      <x:c r="F18" s="127">
        <x:v>3</x:v>
      </x:c>
      <x:c r="G18" s="127">
        <x:v>113</x:v>
      </x:c>
      <x:c r="H18" s="127">
        <x:v>2</x:v>
      </x:c>
      <x:c r="I18" s="127">
        <x:v>75</x:v>
      </x:c>
    </x:row>
    <x:row r="19" spans="1:9" ht="24" customHeight="1">
      <x:c r="A19" s="127">
        <x:v>18</x:v>
      </x:c>
      <x:c r="B19" s="127" t="s">
        <x:v>19</x:v>
      </x:c>
      <x:c r="C19" s="127">
        <x:v>19</x:v>
      </x:c>
      <x:c r="D19" s="127">
        <x:v>5</x:v>
      </x:c>
      <x:c r="E19" s="127">
        <x:v>160</x:v>
      </x:c>
      <x:c r="F19" s="127">
        <x:v>4</x:v>
      </x:c>
      <x:c r="G19" s="127">
        <x:v>120</x:v>
      </x:c>
      <x:c r="H19" s="127">
        <x:v>3</x:v>
      </x:c>
      <x:c r="I19" s="127">
        <x:v>80</x:v>
      </x:c>
    </x:row>
    <x:row r="20" spans="1:9" ht="24" customHeight="1">
      <x:c r="A20" s="128">
        <x:v>19</x:v>
      </x:c>
      <x:c r="B20" s="128" t="s">
        <x:v>19</x:v>
      </x:c>
      <x:c r="C20" s="128">
        <x:v>20</x:v>
      </x:c>
      <x:c r="D20" s="128">
        <x:v>15</x:v>
      </x:c>
      <x:c r="E20" s="128">
        <x:v>350</x:v>
      </x:c>
      <x:c r="F20" s="128">
        <x:v>12</x:v>
      </x:c>
      <x:c r="G20" s="128">
        <x:v>263</x:v>
      </x:c>
      <x:c r="H20" s="128">
        <x:v>8</x:v>
      </x:c>
      <x:c r="I20" s="128">
        <x:v>175</x:v>
      </x:c>
    </x:row>
    <x:row r="21" spans="1:9" ht="24" customHeight="1">
      <x:c r="A21" s="127">
        <x:v>20</x:v>
      </x:c>
      <x:c r="B21" s="127" t="s">
        <x:v>19</x:v>
      </x:c>
      <x:c r="C21" s="127">
        <x:v>21</x:v>
      </x:c>
      <x:c r="D21" s="127">
        <x:v>5</x:v>
      </x:c>
      <x:c r="E21" s="127">
        <x:v>170</x:v>
      </x:c>
      <x:c r="F21" s="127">
        <x:v>4</x:v>
      </x:c>
      <x:c r="G21" s="127">
        <x:v>128</x:v>
      </x:c>
      <x:c r="H21" s="127">
        <x:v>3</x:v>
      </x:c>
      <x:c r="I21" s="127">
        <x:v>85</x:v>
      </x:c>
    </x:row>
    <x:row r="22" spans="1:9" ht="24" customHeight="1">
      <x:c r="A22" s="127">
        <x:v>21</x:v>
      </x:c>
      <x:c r="B22" s="127" t="s">
        <x:v>19</x:v>
      </x:c>
      <x:c r="C22" s="127">
        <x:v>22</x:v>
      </x:c>
      <x:c r="D22" s="127">
        <x:v>5</x:v>
      </x:c>
      <x:c r="E22" s="127">
        <x:v>180</x:v>
      </x:c>
      <x:c r="F22" s="127">
        <x:v>4</x:v>
      </x:c>
      <x:c r="G22" s="127">
        <x:v>135</x:v>
      </x:c>
      <x:c r="H22" s="127">
        <x:v>3</x:v>
      </x:c>
      <x:c r="I22" s="127">
        <x:v>90</x:v>
      </x:c>
    </x:row>
    <x:row r="23" spans="1:9" ht="24" customHeight="1">
      <x:c r="A23" s="127">
        <x:v>22</x:v>
      </x:c>
      <x:c r="B23" s="127" t="s">
        <x:v>19</x:v>
      </x:c>
      <x:c r="C23" s="127">
        <x:v>23</x:v>
      </x:c>
      <x:c r="D23" s="127">
        <x:v>5</x:v>
      </x:c>
      <x:c r="E23" s="127">
        <x:v>190</x:v>
      </x:c>
      <x:c r="F23" s="127">
        <x:v>4</x:v>
      </x:c>
      <x:c r="G23" s="127">
        <x:v>143</x:v>
      </x:c>
      <x:c r="H23" s="127">
        <x:v>3</x:v>
      </x:c>
      <x:c r="I23" s="127">
        <x:v>95</x:v>
      </x:c>
    </x:row>
    <x:row r="24" spans="1:9" ht="24" customHeight="1">
      <x:c r="A24" s="127">
        <x:v>23</x:v>
      </x:c>
      <x:c r="B24" s="127" t="s">
        <x:v>19</x:v>
      </x:c>
      <x:c r="C24" s="127">
        <x:v>24</x:v>
      </x:c>
      <x:c r="D24" s="127">
        <x:v>5</x:v>
      </x:c>
      <x:c r="E24" s="127">
        <x:v>200</x:v>
      </x:c>
      <x:c r="F24" s="127">
        <x:v>4</x:v>
      </x:c>
      <x:c r="G24" s="127">
        <x:v>150</x:v>
      </x:c>
      <x:c r="H24" s="127">
        <x:v>3</x:v>
      </x:c>
      <x:c r="I24" s="127">
        <x:v>100</x:v>
      </x:c>
    </x:row>
    <x:row r="25" spans="1:9" ht="24" customHeight="1">
      <x:c r="A25" s="127">
        <x:v>24</x:v>
      </x:c>
      <x:c r="B25" s="127" t="s">
        <x:v>19</x:v>
      </x:c>
      <x:c r="C25" s="127">
        <x:v>25</x:v>
      </x:c>
      <x:c r="D25" s="127">
        <x:v>5</x:v>
      </x:c>
      <x:c r="E25" s="127">
        <x:v>210</x:v>
      </x:c>
      <x:c r="F25" s="127">
        <x:v>4</x:v>
      </x:c>
      <x:c r="G25" s="127">
        <x:v>158</x:v>
      </x:c>
      <x:c r="H25" s="127">
        <x:v>3</x:v>
      </x:c>
      <x:c r="I25" s="127">
        <x:v>105</x:v>
      </x:c>
    </x:row>
    <x:row r="26" spans="1:9" ht="24" customHeight="1">
      <x:c r="A26" s="127">
        <x:v>25</x:v>
      </x:c>
      <x:c r="B26" s="127" t="s">
        <x:v>19</x:v>
      </x:c>
      <x:c r="C26" s="127">
        <x:v>26</x:v>
      </x:c>
      <x:c r="D26" s="127">
        <x:v>6</x:v>
      </x:c>
      <x:c r="E26" s="127">
        <x:v>220</x:v>
      </x:c>
      <x:c r="F26" s="127">
        <x:v>5</x:v>
      </x:c>
      <x:c r="G26" s="127">
        <x:v>165</x:v>
      </x:c>
      <x:c r="H26" s="127">
        <x:v>3</x:v>
      </x:c>
      <x:c r="I26" s="127">
        <x:v>110</x:v>
      </x:c>
    </x:row>
    <x:row r="27" spans="1:9" ht="24" customHeight="1">
      <x:c r="A27" s="127">
        <x:v>26</x:v>
      </x:c>
      <x:c r="B27" s="127" t="s">
        <x:v>19</x:v>
      </x:c>
      <x:c r="C27" s="127">
        <x:v>27</x:v>
      </x:c>
      <x:c r="D27" s="127">
        <x:v>6</x:v>
      </x:c>
      <x:c r="E27" s="127">
        <x:v>230</x:v>
      </x:c>
      <x:c r="F27" s="127">
        <x:v>5</x:v>
      </x:c>
      <x:c r="G27" s="127">
        <x:v>173</x:v>
      </x:c>
      <x:c r="H27" s="127">
        <x:v>3</x:v>
      </x:c>
      <x:c r="I27" s="127">
        <x:v>115</x:v>
      </x:c>
    </x:row>
    <x:row r="28" spans="1:9" ht="24" customHeight="1">
      <x:c r="A28" s="127">
        <x:v>27</x:v>
      </x:c>
      <x:c r="B28" s="127" t="s">
        <x:v>19</x:v>
      </x:c>
      <x:c r="C28" s="127">
        <x:v>28</x:v>
      </x:c>
      <x:c r="D28" s="127">
        <x:v>6</x:v>
      </x:c>
      <x:c r="E28" s="127">
        <x:v>240</x:v>
      </x:c>
      <x:c r="F28" s="127">
        <x:v>5</x:v>
      </x:c>
      <x:c r="G28" s="127">
        <x:v>180</x:v>
      </x:c>
      <x:c r="H28" s="127">
        <x:v>3</x:v>
      </x:c>
      <x:c r="I28" s="127">
        <x:v>120</x:v>
      </x:c>
    </x:row>
    <x:row r="29" spans="1:9" ht="24" customHeight="1">
      <x:c r="A29" s="127">
        <x:v>28</x:v>
      </x:c>
      <x:c r="B29" s="127" t="s">
        <x:v>19</x:v>
      </x:c>
      <x:c r="C29" s="127">
        <x:v>29</x:v>
      </x:c>
      <x:c r="D29" s="127">
        <x:v>7</x:v>
      </x:c>
      <x:c r="E29" s="127">
        <x:v>250</x:v>
      </x:c>
      <x:c r="F29" s="127">
        <x:v>6</x:v>
      </x:c>
      <x:c r="G29" s="127">
        <x:v>188</x:v>
      </x:c>
      <x:c r="H29" s="127">
        <x:v>4</x:v>
      </x:c>
      <x:c r="I29" s="127">
        <x:v>125</x:v>
      </x:c>
    </x:row>
    <x:row r="30" spans="1:9" ht="24" customHeight="1">
      <x:c r="A30" s="128">
        <x:v>29</x:v>
      </x:c>
      <x:c r="B30" s="128" t="s">
        <x:v>19</x:v>
      </x:c>
      <x:c r="C30" s="128">
        <x:v>30</x:v>
      </x:c>
      <x:c r="D30" s="128">
        <x:v>20</x:v>
      </x:c>
      <x:c r="E30" s="128">
        <x:v>500</x:v>
      </x:c>
      <x:c r="F30" s="128">
        <x:v>15</x:v>
      </x:c>
      <x:c r="G30" s="128">
        <x:v>375</x:v>
      </x:c>
      <x:c r="H30" s="128">
        <x:v>10</x:v>
      </x:c>
      <x:c r="I30" s="128">
        <x:v>250</x:v>
      </x:c>
    </x:row>
  </x:sheetData>
  <x:mergeCells count="1">
    <x:mergeCell ref="A1:C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BN106"/>
  <x:sheetViews>
    <x:sheetView showGridLines="0" topLeftCell="A1" zoomScaleNormal="100" zoomScaleSheetLayoutView="75" workbookViewId="0">
      <x:pane xSplit="5" ySplit="6" topLeftCell="AV7" activePane="bottomRight" state="frozen"/>
      <x:selection pane="bottomRight" activeCell="E16" activeCellId="0" sqref="E16:E16"/>
    </x:sheetView>
  </x:sheetViews>
  <x:sheetFormatPr defaultColWidth="9.00390625" defaultRowHeight="16.5"/>
  <x:cols>
    <x:col min="1" max="1" width="2.625" customWidth="1"/>
    <x:col min="2" max="2" width="4.5" style="45" bestFit="1" customWidth="1"/>
    <x:col min="3" max="3" width="3.25" style="45" bestFit="1" customWidth="1"/>
    <x:col min="4" max="4" width="4.5" style="45" bestFit="1" customWidth="1"/>
    <x:col min="5" max="5" width="22" style="41" bestFit="1" customWidth="1"/>
    <x:col min="6" max="6" width="13" style="68" bestFit="1" customWidth="1"/>
    <x:col min="7" max="7" width="13" style="68" customWidth="1"/>
    <x:col min="8" max="14" width="14.625" style="68" bestFit="1" customWidth="1"/>
    <x:col min="15" max="15" width="12.875" style="41" bestFit="1" customWidth="1"/>
    <x:col min="16" max="16" width="14.625" style="71" customWidth="1"/>
    <x:col min="17" max="19" width="14.625" style="71" bestFit="1" customWidth="1"/>
    <x:col min="20" max="24" width="15.625" style="71" bestFit="1" customWidth="1"/>
    <x:col min="25" max="25" width="12.875" style="41" bestFit="1" customWidth="1"/>
    <x:col min="26" max="26" width="15.625" style="78" customWidth="1"/>
    <x:col min="27" max="29" width="14.625" style="78" bestFit="1" customWidth="1"/>
    <x:col min="30" max="34" width="15.625" style="78" bestFit="1" customWidth="1"/>
    <x:col min="35" max="35" width="12.875" style="41" bestFit="1" customWidth="1"/>
    <x:col min="36" max="36" width="15.625" style="85" customWidth="1"/>
    <x:col min="37" max="37" width="15.625" style="85" bestFit="1" customWidth="1"/>
    <x:col min="38" max="44" width="16.75" style="85" bestFit="1" customWidth="1"/>
    <x:col min="45" max="45" width="12.875" style="41" bestFit="1" customWidth="1"/>
    <x:col min="46" max="46" width="16.75" style="92" customWidth="1"/>
    <x:col min="47" max="53" width="16.75" style="92" bestFit="1" customWidth="1"/>
    <x:col min="54" max="54" width="18.375" style="92" bestFit="1" customWidth="1"/>
    <x:col min="55" max="55" width="12.875" style="41" bestFit="1" customWidth="1"/>
    <x:col min="56" max="56" width="16.75" style="97" customWidth="1"/>
    <x:col min="57" max="59" width="16.75" style="97" bestFit="1" customWidth="1"/>
    <x:col min="60" max="64" width="18.375" style="97" bestFit="1" customWidth="1"/>
    <x:col min="65" max="65" width="12.875" style="41" bestFit="1" customWidth="1"/>
    <x:col min="66" max="66" width="2.625" style="41" customWidth="1"/>
  </x:cols>
  <x:sheetData>
    <x:row r="2" spans="2:65" ht="60" customHeight="1">
      <x:c r="B2" s="214" t="s">
        <x:v>73</x:v>
      </x:c>
      <x:c r="C2" s="214"/>
      <x:c r="D2" s="214"/>
      <x:c r="E2" s="214"/>
      <x:c r="F2" s="214"/>
      <x:c r="G2" s="214"/>
      <x:c r="H2" s="214"/>
      <x:c r="I2" s="214"/>
      <x:c r="J2" s="214"/>
      <x:c r="K2" s="214"/>
      <x:c r="L2" s="214"/>
      <x:c r="M2" s="214"/>
      <x:c r="N2" s="214"/>
      <x:c r="O2" s="214"/>
      <x:c r="P2" s="214"/>
      <x:c r="Q2" s="214"/>
      <x:c r="R2" s="214"/>
      <x:c r="S2" s="214"/>
      <x:c r="T2" s="214"/>
      <x:c r="U2" s="214"/>
      <x:c r="V2" s="214"/>
      <x:c r="W2" s="214"/>
      <x:c r="X2" s="214"/>
      <x:c r="Y2" s="214"/>
      <x:c r="Z2" s="214"/>
      <x:c r="AA2" s="214"/>
      <x:c r="AB2" s="214"/>
      <x:c r="AC2" s="214"/>
      <x:c r="AD2" s="214"/>
      <x:c r="AE2" s="214"/>
      <x:c r="AF2" s="214"/>
      <x:c r="AG2" s="214"/>
      <x:c r="AH2" s="214"/>
      <x:c r="AI2" s="214"/>
      <x:c r="AJ2" s="214"/>
      <x:c r="AK2" s="214"/>
      <x:c r="AL2" s="214"/>
      <x:c r="AM2" s="214"/>
      <x:c r="AN2" s="214"/>
      <x:c r="AO2" s="214"/>
      <x:c r="AP2" s="214"/>
      <x:c r="AQ2" s="214"/>
      <x:c r="AR2" s="214"/>
      <x:c r="AS2" s="214"/>
      <x:c r="AT2" s="214"/>
      <x:c r="AU2" s="214"/>
      <x:c r="AV2" s="214"/>
      <x:c r="AW2" s="214"/>
      <x:c r="AX2" s="214"/>
      <x:c r="AY2" s="214"/>
      <x:c r="AZ2" s="214"/>
      <x:c r="BA2" s="214"/>
      <x:c r="BB2" s="214"/>
      <x:c r="BC2" s="214"/>
      <x:c r="BD2" s="214"/>
      <x:c r="BE2" s="214"/>
      <x:c r="BF2" s="214"/>
      <x:c r="BG2" s="214"/>
      <x:c r="BH2" s="214"/>
      <x:c r="BI2" s="214"/>
      <x:c r="BJ2" s="214"/>
      <x:c r="BK2" s="214"/>
      <x:c r="BL2" s="214"/>
      <x:c r="BM2" s="59"/>
    </x:row>
    <x:row r="3" spans="2:66" s="107" customFormat="1">
      <x:c r="B3" s="105">
        <x:v>1</x:v>
      </x:c>
      <x:c r="C3" s="105">
        <x:v>2</x:v>
      </x:c>
      <x:c r="D3" s="105">
        <x:v>3</x:v>
      </x:c>
      <x:c r="E3" s="105">
        <x:v>4</x:v>
      </x:c>
      <x:c r="F3" s="105">
        <x:v>5</x:v>
      </x:c>
      <x:c r="G3" s="105">
        <x:v>6</x:v>
      </x:c>
      <x:c r="H3" s="105">
        <x:v>7</x:v>
      </x:c>
      <x:c r="I3" s="105">
        <x:v>8</x:v>
      </x:c>
      <x:c r="J3" s="105">
        <x:v>9</x:v>
      </x:c>
      <x:c r="K3" s="105">
        <x:v>10</x:v>
      </x:c>
      <x:c r="L3" s="105">
        <x:v>11</x:v>
      </x:c>
      <x:c r="M3" s="105">
        <x:v>12</x:v>
      </x:c>
      <x:c r="N3" s="105">
        <x:v>13</x:v>
      </x:c>
      <x:c r="O3" s="105">
        <x:v>14</x:v>
      </x:c>
      <x:c r="P3" s="105">
        <x:v>15</x:v>
      </x:c>
      <x:c r="Q3" s="105">
        <x:v>16</x:v>
      </x:c>
      <x:c r="R3" s="105">
        <x:v>17</x:v>
      </x:c>
      <x:c r="S3" s="105">
        <x:v>18</x:v>
      </x:c>
      <x:c r="T3" s="105">
        <x:v>19</x:v>
      </x:c>
      <x:c r="U3" s="105">
        <x:v>20</x:v>
      </x:c>
      <x:c r="V3" s="105">
        <x:v>21</x:v>
      </x:c>
      <x:c r="W3" s="105">
        <x:v>22</x:v>
      </x:c>
      <x:c r="X3" s="105">
        <x:v>23</x:v>
      </x:c>
      <x:c r="Y3" s="105">
        <x:v>24</x:v>
      </x:c>
      <x:c r="Z3" s="105">
        <x:v>25</x:v>
      </x:c>
      <x:c r="AA3" s="105">
        <x:v>26</x:v>
      </x:c>
      <x:c r="AB3" s="105">
        <x:v>27</x:v>
      </x:c>
      <x:c r="AC3" s="105">
        <x:v>28</x:v>
      </x:c>
      <x:c r="AD3" s="105">
        <x:v>29</x:v>
      </x:c>
      <x:c r="AE3" s="105">
        <x:v>30</x:v>
      </x:c>
      <x:c r="AF3" s="105">
        <x:v>31</x:v>
      </x:c>
      <x:c r="AG3" s="105">
        <x:v>32</x:v>
      </x:c>
      <x:c r="AH3" s="105">
        <x:v>33</x:v>
      </x:c>
      <x:c r="AI3" s="105">
        <x:v>34</x:v>
      </x:c>
      <x:c r="AJ3" s="105">
        <x:v>35</x:v>
      </x:c>
      <x:c r="AK3" s="105">
        <x:v>36</x:v>
      </x:c>
      <x:c r="AL3" s="105">
        <x:v>37</x:v>
      </x:c>
      <x:c r="AM3" s="105">
        <x:v>38</x:v>
      </x:c>
      <x:c r="AN3" s="105">
        <x:v>39</x:v>
      </x:c>
      <x:c r="AO3" s="105">
        <x:v>40</x:v>
      </x:c>
      <x:c r="AP3" s="105">
        <x:v>41</x:v>
      </x:c>
      <x:c r="AQ3" s="105">
        <x:v>42</x:v>
      </x:c>
      <x:c r="AR3" s="105">
        <x:v>43</x:v>
      </x:c>
      <x:c r="AS3" s="105">
        <x:v>44</x:v>
      </x:c>
      <x:c r="AT3" s="105">
        <x:v>45</x:v>
      </x:c>
      <x:c r="AU3" s="105">
        <x:v>46</x:v>
      </x:c>
      <x:c r="AV3" s="105">
        <x:v>47</x:v>
      </x:c>
      <x:c r="AW3" s="105">
        <x:v>48</x:v>
      </x:c>
      <x:c r="AX3" s="105">
        <x:v>49</x:v>
      </x:c>
      <x:c r="AY3" s="105">
        <x:v>50</x:v>
      </x:c>
      <x:c r="AZ3" s="105">
        <x:v>51</x:v>
      </x:c>
      <x:c r="BA3" s="105">
        <x:v>52</x:v>
      </x:c>
      <x:c r="BB3" s="105">
        <x:v>53</x:v>
      </x:c>
      <x:c r="BC3" s="105">
        <x:v>54</x:v>
      </x:c>
      <x:c r="BD3" s="105">
        <x:v>55</x:v>
      </x:c>
      <x:c r="BE3" s="105">
        <x:v>56</x:v>
      </x:c>
      <x:c r="BF3" s="105">
        <x:v>57</x:v>
      </x:c>
      <x:c r="BG3" s="105">
        <x:v>58</x:v>
      </x:c>
      <x:c r="BH3" s="105">
        <x:v>59</x:v>
      </x:c>
      <x:c r="BI3" s="105">
        <x:v>60</x:v>
      </x:c>
      <x:c r="BJ3" s="105">
        <x:v>61</x:v>
      </x:c>
      <x:c r="BK3" s="105">
        <x:v>62</x:v>
      </x:c>
      <x:c r="BL3" s="105">
        <x:v>63</x:v>
      </x:c>
      <x:c r="BM3" s="106"/>
      <x:c r="BN3" s="106"/>
    </x:row>
    <x:row r="4" spans="2:65" s="41" customFormat="1" ht="36" customHeight="1">
      <x:c r="B4" s="215" t="s">
        <x:v>31</x:v>
      </x:c>
      <x:c r="C4" s="216"/>
      <x:c r="D4" s="216"/>
      <x:c r="E4" s="219" t="s">
        <x:v>39</x:v>
      </x:c>
      <x:c r="F4" s="221" t="s">
        <x:v>119</x:v>
      </x:c>
      <x:c r="G4" s="221"/>
      <x:c r="H4" s="221"/>
      <x:c r="I4" s="221"/>
      <x:c r="J4" s="221"/>
      <x:c r="K4" s="221"/>
      <x:c r="L4" s="221"/>
      <x:c r="M4" s="221"/>
      <x:c r="N4" s="221"/>
      <x:c r="O4" s="98"/>
      <x:c r="P4" s="227" t="s">
        <x:v>70</x:v>
      </x:c>
      <x:c r="Q4" s="228"/>
      <x:c r="R4" s="228"/>
      <x:c r="S4" s="228"/>
      <x:c r="T4" s="228"/>
      <x:c r="U4" s="228"/>
      <x:c r="V4" s="228"/>
      <x:c r="W4" s="228"/>
      <x:c r="X4" s="229"/>
      <x:c r="Y4" s="98"/>
      <x:c r="Z4" s="72" t="s">
        <x:v>71</x:v>
      </x:c>
      <x:c r="AA4" s="72"/>
      <x:c r="AB4" s="72"/>
      <x:c r="AC4" s="72"/>
      <x:c r="AD4" s="72"/>
      <x:c r="AE4" s="72"/>
      <x:c r="AF4" s="72"/>
      <x:c r="AG4" s="72"/>
      <x:c r="AH4" s="72"/>
      <x:c r="AI4" s="98"/>
      <x:c r="AJ4" s="79" t="s">
        <x:v>72</x:v>
      </x:c>
      <x:c r="AK4" s="79"/>
      <x:c r="AL4" s="79"/>
      <x:c r="AM4" s="79"/>
      <x:c r="AN4" s="79"/>
      <x:c r="AO4" s="79"/>
      <x:c r="AP4" s="79"/>
      <x:c r="AQ4" s="79"/>
      <x:c r="AR4" s="79"/>
      <x:c r="AS4" s="98"/>
      <x:c r="AT4" s="86" t="s">
        <x:v>120</x:v>
      </x:c>
      <x:c r="AU4" s="86"/>
      <x:c r="AV4" s="86"/>
      <x:c r="AW4" s="86"/>
      <x:c r="AX4" s="86"/>
      <x:c r="AY4" s="86"/>
      <x:c r="AZ4" s="86"/>
      <x:c r="BA4" s="86"/>
      <x:c r="BB4" s="86"/>
      <x:c r="BC4" s="98"/>
      <x:c r="BD4" s="222" t="s">
        <x:v>121</x:v>
      </x:c>
      <x:c r="BE4" s="223"/>
      <x:c r="BF4" s="223"/>
      <x:c r="BG4" s="223"/>
      <x:c r="BH4" s="223"/>
      <x:c r="BI4" s="223"/>
      <x:c r="BJ4" s="223"/>
      <x:c r="BK4" s="223"/>
      <x:c r="BL4" s="223"/>
      <x:c r="BM4" s="98"/>
    </x:row>
    <x:row r="5" spans="2:65" s="41" customFormat="1" ht="48" customHeight="1">
      <x:c r="B5" s="215"/>
      <x:c r="C5" s="216"/>
      <x:c r="D5" s="216"/>
      <x:c r="E5" s="219"/>
      <x:c r="F5" s="224"/>
      <x:c r="G5" s="224"/>
      <x:c r="H5" s="224"/>
      <x:c r="I5" s="224"/>
      <x:c r="J5" s="224"/>
      <x:c r="K5" s="224"/>
      <x:c r="L5" s="224"/>
      <x:c r="M5" s="224"/>
      <x:c r="N5" s="224"/>
      <x:c r="O5" s="99"/>
      <x:c r="P5" s="230"/>
      <x:c r="Q5" s="231"/>
      <x:c r="R5" s="231"/>
      <x:c r="S5" s="231"/>
      <x:c r="T5" s="231"/>
      <x:c r="U5" s="231"/>
      <x:c r="V5" s="231"/>
      <x:c r="W5" s="231"/>
      <x:c r="X5" s="232"/>
      <x:c r="Y5" s="99"/>
      <x:c r="Z5" s="73"/>
      <x:c r="AA5" s="73"/>
      <x:c r="AB5" s="73"/>
      <x:c r="AC5" s="73"/>
      <x:c r="AD5" s="73"/>
      <x:c r="AE5" s="73"/>
      <x:c r="AF5" s="73"/>
      <x:c r="AG5" s="73"/>
      <x:c r="AH5" s="73"/>
      <x:c r="AI5" s="99"/>
      <x:c r="AJ5" s="80"/>
      <x:c r="AK5" s="80"/>
      <x:c r="AL5" s="80"/>
      <x:c r="AM5" s="80"/>
      <x:c r="AN5" s="80"/>
      <x:c r="AO5" s="80"/>
      <x:c r="AP5" s="80"/>
      <x:c r="AQ5" s="80"/>
      <x:c r="AR5" s="80"/>
      <x:c r="AS5" s="99"/>
      <x:c r="AT5" s="87"/>
      <x:c r="AU5" s="87"/>
      <x:c r="AV5" s="87"/>
      <x:c r="AW5" s="87"/>
      <x:c r="AX5" s="87"/>
      <x:c r="AY5" s="87"/>
      <x:c r="AZ5" s="87"/>
      <x:c r="BA5" s="87"/>
      <x:c r="BB5" s="87"/>
      <x:c r="BC5" s="99"/>
      <x:c r="BD5" s="225"/>
      <x:c r="BE5" s="226"/>
      <x:c r="BF5" s="226"/>
      <x:c r="BG5" s="226"/>
      <x:c r="BH5" s="226"/>
      <x:c r="BI5" s="226"/>
      <x:c r="BJ5" s="226"/>
      <x:c r="BK5" s="226"/>
      <x:c r="BL5" s="226"/>
      <x:c r="BM5" s="99"/>
    </x:row>
    <x:row r="6" spans="2:65" s="41" customFormat="1" ht="24" customHeight="1">
      <x:c r="B6" s="217"/>
      <x:c r="C6" s="218"/>
      <x:c r="D6" s="218"/>
      <x:c r="E6" s="220"/>
      <x:c r="F6" s="61" t="s">
        <x:v>48</x:v>
      </x:c>
      <x:c r="G6" s="104">
        <x:v>1</x:v>
      </x:c>
      <x:c r="H6" s="104">
        <x:v>2</x:v>
      </x:c>
      <x:c r="I6" s="104">
        <x:v>3</x:v>
      </x:c>
      <x:c r="J6" s="104">
        <x:v>4</x:v>
      </x:c>
      <x:c r="K6" s="104">
        <x:v>5</x:v>
      </x:c>
      <x:c r="L6" s="104">
        <x:v>6</x:v>
      </x:c>
      <x:c r="M6" s="104">
        <x:v>7</x:v>
      </x:c>
      <x:c r="N6" s="104">
        <x:v>8</x:v>
      </x:c>
      <x:c r="O6" s="55" t="s">
        <x:v>49</x:v>
      </x:c>
      <x:c r="P6" s="69" t="s">
        <x:v>48</x:v>
      </x:c>
      <x:c r="Q6" s="104">
        <x:v>1</x:v>
      </x:c>
      <x:c r="R6" s="104">
        <x:v>2</x:v>
      </x:c>
      <x:c r="S6" s="104">
        <x:v>3</x:v>
      </x:c>
      <x:c r="T6" s="104">
        <x:v>4</x:v>
      </x:c>
      <x:c r="U6" s="104">
        <x:v>5</x:v>
      </x:c>
      <x:c r="V6" s="104">
        <x:v>6</x:v>
      </x:c>
      <x:c r="W6" s="104">
        <x:v>7</x:v>
      </x:c>
      <x:c r="X6" s="104">
        <x:v>8</x:v>
      </x:c>
      <x:c r="Y6" s="55" t="s">
        <x:v>49</x:v>
      </x:c>
      <x:c r="Z6" s="74" t="s">
        <x:v>48</x:v>
      </x:c>
      <x:c r="AA6" s="104">
        <x:v>1</x:v>
      </x:c>
      <x:c r="AB6" s="104">
        <x:v>2</x:v>
      </x:c>
      <x:c r="AC6" s="104">
        <x:v>3</x:v>
      </x:c>
      <x:c r="AD6" s="104">
        <x:v>4</x:v>
      </x:c>
      <x:c r="AE6" s="104">
        <x:v>5</x:v>
      </x:c>
      <x:c r="AF6" s="104">
        <x:v>6</x:v>
      </x:c>
      <x:c r="AG6" s="104">
        <x:v>7</x:v>
      </x:c>
      <x:c r="AH6" s="104">
        <x:v>8</x:v>
      </x:c>
      <x:c r="AI6" s="55" t="s">
        <x:v>49</x:v>
      </x:c>
      <x:c r="AJ6" s="81" t="s">
        <x:v>48</x:v>
      </x:c>
      <x:c r="AK6" s="104">
        <x:v>1</x:v>
      </x:c>
      <x:c r="AL6" s="104">
        <x:v>2</x:v>
      </x:c>
      <x:c r="AM6" s="104">
        <x:v>3</x:v>
      </x:c>
      <x:c r="AN6" s="104">
        <x:v>4</x:v>
      </x:c>
      <x:c r="AO6" s="104">
        <x:v>5</x:v>
      </x:c>
      <x:c r="AP6" s="104">
        <x:v>6</x:v>
      </x:c>
      <x:c r="AQ6" s="104">
        <x:v>7</x:v>
      </x:c>
      <x:c r="AR6" s="104">
        <x:v>8</x:v>
      </x:c>
      <x:c r="AS6" s="55" t="s">
        <x:v>49</x:v>
      </x:c>
      <x:c r="AT6" s="88" t="s">
        <x:v>48</x:v>
      </x:c>
      <x:c r="AU6" s="104">
        <x:v>1</x:v>
      </x:c>
      <x:c r="AV6" s="104">
        <x:v>2</x:v>
      </x:c>
      <x:c r="AW6" s="104">
        <x:v>3</x:v>
      </x:c>
      <x:c r="AX6" s="104">
        <x:v>4</x:v>
      </x:c>
      <x:c r="AY6" s="104">
        <x:v>5</x:v>
      </x:c>
      <x:c r="AZ6" s="104">
        <x:v>6</x:v>
      </x:c>
      <x:c r="BA6" s="104">
        <x:v>7</x:v>
      </x:c>
      <x:c r="BB6" s="104">
        <x:v>8</x:v>
      </x:c>
      <x:c r="BC6" s="55" t="s">
        <x:v>49</x:v>
      </x:c>
      <x:c r="BD6" s="93" t="s">
        <x:v>48</x:v>
      </x:c>
      <x:c r="BE6" s="104">
        <x:v>1</x:v>
      </x:c>
      <x:c r="BF6" s="104">
        <x:v>2</x:v>
      </x:c>
      <x:c r="BG6" s="104">
        <x:v>3</x:v>
      </x:c>
      <x:c r="BH6" s="104">
        <x:v>4</x:v>
      </x:c>
      <x:c r="BI6" s="104">
        <x:v>5</x:v>
      </x:c>
      <x:c r="BJ6" s="104">
        <x:v>6</x:v>
      </x:c>
      <x:c r="BK6" s="104">
        <x:v>7</x:v>
      </x:c>
      <x:c r="BL6" s="104">
        <x:v>8</x:v>
      </x:c>
      <x:c r="BM6" s="55" t="s">
        <x:v>49</x:v>
      </x:c>
    </x:row>
    <x:row r="7" spans="2:65" s="41" customFormat="1" ht="24" customHeight="1">
      <x:c r="B7" s="53">
        <x:v>200</x:v>
      </x:c>
      <x:c r="C7" s="54" t="s">
        <x:v>19</x:v>
      </x:c>
      <x:c r="D7" s="48">
        <x:f>B7+1</x:f>
        <x:v>201</x:v>
      </x:c>
      <x:c r="E7" s="43">
        <x:v>2207026470</x:v>
      </x:c>
      <x:c r="F7" s="62">
        <x:v>571115568</x:v>
      </x:c>
      <x:c r="G7" s="62">
        <x:f>$F7*G$6</x:f>
        <x:v>571115568</x:v>
      </x:c>
      <x:c r="H7" s="62">
        <x:f t="shared" ref="H7:N22" si="0">$F7*H$6</x:f>
        <x:v>1142231136</x:v>
      </x:c>
      <x:c r="I7" s="62">
        <x:f t="shared" si="0"/>
        <x:v>1713346704</x:v>
      </x:c>
      <x:c r="J7" s="62">
        <x:f t="shared" si="0"/>
        <x:v>2284462272</x:v>
      </x:c>
      <x:c r="K7" s="62">
        <x:f t="shared" si="0"/>
        <x:v>2855577840</x:v>
      </x:c>
      <x:c r="L7" s="62">
        <x:f t="shared" si="0"/>
        <x:v>3426693408</x:v>
      </x:c>
      <x:c r="M7" s="62">
        <x:f t="shared" si="0"/>
        <x:v>3997808976</x:v>
      </x:c>
      <x:c r="N7" s="62">
        <x:f t="shared" si="0"/>
        <x:v>4568924544</x:v>
      </x:c>
      <x:c r="O7" s="103">
        <x:f>F7/$E7</x:f>
        <x:v>0.25877150807348498</x:v>
      </x:c>
      <x:c r="P7" s="100">
        <x:v>2207026470</x:v>
      </x:c>
      <x:c r="Q7" s="70">
        <x:f>P7</x:f>
        <x:v>2207026470</x:v>
      </x:c>
      <x:c r="R7" s="70">
        <x:f>P7+P8</x:f>
        <x:v>4678896116</x:v>
      </x:c>
      <x:c r="S7" s="70">
        <x:f>P7+P8+P9</x:f>
        <x:v>7447390119</x:v>
      </x:c>
      <x:c r="T7" s="70">
        <x:f>P7+P8+P9+P10</x:f>
        <x:v>10548103402</x:v>
      </x:c>
      <x:c r="U7" s="70">
        <x:f>P7+P8+P9+P10+P11</x:f>
        <x:v>14020902278</x:v>
      </x:c>
      <x:c r="V7" s="70">
        <x:f>P7+P8+P9+P10+P11+P12</x:f>
        <x:v>17910437019</x:v>
      </x:c>
      <x:c r="W7" s="70">
        <x:f>P7+P8+P9+P10+P11+P12+P13</x:f>
        <x:v>22266715928</x:v>
      </x:c>
      <x:c r="X7" s="70">
        <x:f>P7+P8+P9+P10+P11+P12+P13+P14</x:f>
        <x:v>27145748306</x:v>
      </x:c>
      <x:c r="Y7" s="103">
        <x:f>P7/$E7</x:f>
        <x:v>1</x:v>
      </x:c>
      <x:c r="Z7" s="75">
        <x:v>2207026470</x:v>
      </x:c>
      <x:c r="AA7" s="75">
        <x:f>Z7</x:f>
        <x:v>2207026470</x:v>
      </x:c>
      <x:c r="AB7" s="75">
        <x:f>Z7+Z8</x:f>
        <x:v>4678896116</x:v>
      </x:c>
      <x:c r="AC7" s="75">
        <x:f>Z7+Z8+Z9</x:f>
        <x:v>7447390119</x:v>
      </x:c>
      <x:c r="AD7" s="75">
        <x:f>Z7+Z8+Z9+Z10</x:f>
        <x:v>10548103402</x:v>
      </x:c>
      <x:c r="AE7" s="75">
        <x:f>Z7+Z8+Z9+Z10+Z11</x:f>
        <x:v>14020902278</x:v>
      </x:c>
      <x:c r="AF7" s="75">
        <x:f>Z7+Z8+Z9+Z10+Z11+Z12</x:f>
        <x:v>17910437019</x:v>
      </x:c>
      <x:c r="AG7" s="75">
        <x:f>Z7+Z8+Z9+Z10+Z11+Z12+Z13</x:f>
        <x:v>22266715928</x:v>
      </x:c>
      <x:c r="AH7" s="75">
        <x:f>Z7+Z8+Z9+Z10+Z11+Z12+Z13+Z14</x:f>
        <x:v>27145748306</x:v>
      </x:c>
      <x:c r="AI7" s="103">
        <x:f>Z7/$E7</x:f>
        <x:v>1</x:v>
      </x:c>
      <x:c r="AJ7" s="82">
        <x:v>2207026470</x:v>
      </x:c>
      <x:c r="AK7" s="82">
        <x:f>AJ7</x:f>
        <x:v>2207026470</x:v>
      </x:c>
      <x:c r="AL7" s="82">
        <x:f>AJ7+AJ8</x:f>
        <x:v>4678896116</x:v>
      </x:c>
      <x:c r="AM7" s="82">
        <x:f>AJ7+AJ8+AJ9</x:f>
        <x:v>7447390119</x:v>
      </x:c>
      <x:c r="AN7" s="82">
        <x:f>AJ7+AJ8+AJ9+AJ10</x:f>
        <x:v>10548103402</x:v>
      </x:c>
      <x:c r="AO7" s="82">
        <x:f>AJ7+AJ8+AJ9+AJ10+AJ11</x:f>
        <x:v>14020902278</x:v>
      </x:c>
      <x:c r="AP7" s="82">
        <x:f>AJ7+AJ8+AJ9+AJ10+AJ11+AJ12</x:f>
        <x:v>17910437019</x:v>
      </x:c>
      <x:c r="AQ7" s="82">
        <x:f>AJ7+AJ8+AJ9+AJ10+AJ11+AJ12+AJ13</x:f>
        <x:v>22266715928</x:v>
      </x:c>
      <x:c r="AR7" s="82">
        <x:f>AJ7+AJ8+AJ9+AJ10+AJ11+AJ12+AJ13+AJ14</x:f>
        <x:v>27145748306</x:v>
      </x:c>
      <x:c r="AS7" s="103">
        <x:f>AJ7/$E7</x:f>
        <x:v>1</x:v>
      </x:c>
      <x:c r="AT7" s="89">
        <x:v>2207026470</x:v>
      </x:c>
      <x:c r="AU7" s="89">
        <x:f>AT7</x:f>
        <x:v>2207026470</x:v>
      </x:c>
      <x:c r="AV7" s="89">
        <x:f>AT7+AT8</x:f>
        <x:v>4678896116</x:v>
      </x:c>
      <x:c r="AW7" s="89">
        <x:f>AT7+AT8+AT9</x:f>
        <x:v>7447390119</x:v>
      </x:c>
      <x:c r="AX7" s="89">
        <x:f>AT7+AT8+AT9+AT10</x:f>
        <x:v>10548103402</x:v>
      </x:c>
      <x:c r="AY7" s="89">
        <x:f>AT7+AT8+AT9+AT10+AT11</x:f>
        <x:v>14020902278</x:v>
      </x:c>
      <x:c r="AZ7" s="89">
        <x:f>AT7+AT8+AT9+AT10+AT11+AT12</x:f>
        <x:v>17910437019</x:v>
      </x:c>
      <x:c r="BA7" s="89">
        <x:f>AT7+AT8+AT9+AT10+AT11+AT12+AT13</x:f>
        <x:v>22266715928</x:v>
      </x:c>
      <x:c r="BB7" s="89">
        <x:f>AT7+AT8+AT9+AT10+AT11+AT12+AT13+AT14</x:f>
        <x:v>27145748306</x:v>
      </x:c>
      <x:c r="BC7" s="103">
        <x:f>AT7/$E7</x:f>
        <x:v>1</x:v>
      </x:c>
      <x:c r="BD7" s="94">
        <x:v>2207026470</x:v>
      </x:c>
      <x:c r="BE7" s="94">
        <x:f>BD7</x:f>
        <x:v>2207026470</x:v>
      </x:c>
      <x:c r="BF7" s="94">
        <x:f>BD7+BD8</x:f>
        <x:v>4678896116</x:v>
      </x:c>
      <x:c r="BG7" s="94">
        <x:f>BD7+BD8+BD9</x:f>
        <x:v>7447390119</x:v>
      </x:c>
      <x:c r="BH7" s="94">
        <x:f>BD7+BD8+BD9+BD10</x:f>
        <x:v>10548103402</x:v>
      </x:c>
      <x:c r="BI7" s="94">
        <x:f>BD7+BD8+BD9+BD10+BD11</x:f>
        <x:v>14020902278</x:v>
      </x:c>
      <x:c r="BJ7" s="94">
        <x:f>BD7+BD8+BD9+BD10+BD11+BD12</x:f>
        <x:v>17910437019</x:v>
      </x:c>
      <x:c r="BK7" s="94">
        <x:f>BD7+BD8+BD9+BD10+BD11+BD12+BD13</x:f>
        <x:v>22266715928</x:v>
      </x:c>
      <x:c r="BL7" s="94">
        <x:f>BD7+BD8+BD9+BD10+BD11+BD12+BD13+BD14</x:f>
        <x:v>27145748306</x:v>
      </x:c>
      <x:c r="BM7" s="103">
        <x:f>BD7/$E7</x:f>
        <x:v>1</x:v>
      </x:c>
    </x:row>
    <x:row r="8" spans="2:65" s="41" customFormat="1" ht="24" customHeight="1">
      <x:c r="B8" s="49">
        <x:v>201</x:v>
      </x:c>
      <x:c r="C8" s="50" t="s">
        <x:v>19</x:v>
      </x:c>
      <x:c r="D8" s="46">
        <x:f t="shared" ref="D8:D71" si="1">B8+1</x:f>
        <x:v>202</x:v>
      </x:c>
      <x:c r="E8" s="42">
        <x:v>2471869646</x:v>
      </x:c>
      <x:c r="F8" s="63">
        <x:v>571115568</x:v>
      </x:c>
      <x:c r="G8" s="62">
        <x:f t="shared" ref="G8:N39" si="2">$F8*G$6</x:f>
        <x:v>571115568</x:v>
      </x:c>
      <x:c r="H8" s="62">
        <x:f t="shared" si="0"/>
        <x:v>1142231136</x:v>
      </x:c>
      <x:c r="I8" s="62">
        <x:f t="shared" si="0"/>
        <x:v>1713346704</x:v>
      </x:c>
      <x:c r="J8" s="62">
        <x:f t="shared" si="0"/>
        <x:v>2284462272</x:v>
      </x:c>
      <x:c r="K8" s="62">
        <x:f t="shared" si="0"/>
        <x:v>2855577840</x:v>
      </x:c>
      <x:c r="L8" s="62">
        <x:f t="shared" si="0"/>
        <x:v>3426693408</x:v>
      </x:c>
      <x:c r="M8" s="62">
        <x:f t="shared" si="0"/>
        <x:v>3997808976</x:v>
      </x:c>
      <x:c r="N8" s="62">
        <x:f t="shared" si="0"/>
        <x:v>4568924544</x:v>
      </x:c>
      <x:c r="O8" s="103">
        <x:f t="shared" ref="O8:O71" si="3">F8/$E8</x:f>
        <x:v>0.2310459893887139</x:v>
      </x:c>
      <x:c r="P8" s="101">
        <x:v>2471869646</x:v>
      </x:c>
      <x:c r="Q8" s="70">
        <x:f>P8</x:f>
        <x:v>2471869646</x:v>
      </x:c>
      <x:c r="R8" s="70">
        <x:f>P8+P9</x:f>
        <x:v>5240363649</x:v>
      </x:c>
      <x:c r="S8" s="70">
        <x:f>P8+P9+P10</x:f>
        <x:v>8341076932</x:v>
      </x:c>
      <x:c r="T8" s="70">
        <x:f>P8+P9+P10+P11</x:f>
        <x:v>11813875808</x:v>
      </x:c>
      <x:c r="U8" s="70">
        <x:f>P8+P9+P10+P11+P12</x:f>
        <x:v>15703410549</x:v>
      </x:c>
      <x:c r="V8" s="70">
        <x:f>P8+P9+P10+P11+P12+P13</x:f>
        <x:v>20059689458</x:v>
      </x:c>
      <x:c r="W8" s="70">
        <x:f>P8+P9+P10+P11+P12+P13+P14</x:f>
        <x:v>24938721836</x:v>
      </x:c>
      <x:c r="X8" s="70">
        <x:f>P8+P9+P10+P11+P12+P13+P14+P15</x:f>
        <x:v>30403238099</x:v>
      </x:c>
      <x:c r="Y8" s="103">
        <x:f t="shared" ref="Y8:Y71" si="4">P8/$E8</x:f>
        <x:v>1</x:v>
      </x:c>
      <x:c r="Z8" s="76">
        <x:v>2471869646</x:v>
      </x:c>
      <x:c r="AA8" s="75">
        <x:f t="shared" ref="AA8:AA71" si="5">Z8</x:f>
        <x:v>2471869646</x:v>
      </x:c>
      <x:c r="AB8" s="75">
        <x:f t="shared" ref="AB8:AB71" si="6">Z8+Z9</x:f>
        <x:v>5240363649</x:v>
      </x:c>
      <x:c r="AC8" s="75">
        <x:f t="shared" ref="AC8:AC71" si="7">Z8+Z9+Z10</x:f>
        <x:v>8341076932</x:v>
      </x:c>
      <x:c r="AD8" s="75">
        <x:f t="shared" ref="AD8:AD71" si="8">Z8+Z9+Z10+Z11</x:f>
        <x:v>11813875808</x:v>
      </x:c>
      <x:c r="AE8" s="75">
        <x:f t="shared" ref="AE8:AE71" si="9">Z8+Z9+Z10+Z11+Z12</x:f>
        <x:v>15703410549</x:v>
      </x:c>
      <x:c r="AF8" s="75">
        <x:f t="shared" ref="AF8:AF71" si="10">Z8+Z9+Z10+Z11+Z12+Z13</x:f>
        <x:v>20059689458</x:v>
      </x:c>
      <x:c r="AG8" s="75">
        <x:f t="shared" ref="AG8:AG71" si="11">Z8+Z9+Z10+Z11+Z12+Z13+Z14</x:f>
        <x:v>24938721836</x:v>
      </x:c>
      <x:c r="AH8" s="75">
        <x:f t="shared" ref="AH8:AH71" si="12">Z8+Z9+Z10+Z11+Z12+Z13+Z14+Z15</x:f>
        <x:v>30403238099</x:v>
      </x:c>
      <x:c r="AI8" s="103">
        <x:f t="shared" ref="AI8:AI71" si="13">Z8/$E8</x:f>
        <x:v>1</x:v>
      </x:c>
      <x:c r="AJ8" s="83">
        <x:v>2471869646</x:v>
      </x:c>
      <x:c r="AK8" s="82">
        <x:f t="shared" ref="AK8:AK71" si="14">AJ8</x:f>
        <x:v>2471869646</x:v>
      </x:c>
      <x:c r="AL8" s="82">
        <x:f t="shared" ref="AL8:AL71" si="15">AJ8+AJ9</x:f>
        <x:v>5240363649</x:v>
      </x:c>
      <x:c r="AM8" s="82">
        <x:f t="shared" ref="AM8:AM71" si="16">AJ8+AJ9+AJ10</x:f>
        <x:v>8341076932</x:v>
      </x:c>
      <x:c r="AN8" s="82">
        <x:f t="shared" ref="AN8:AN71" si="17">AJ8+AJ9+AJ10+AJ11</x:f>
        <x:v>11813875808</x:v>
      </x:c>
      <x:c r="AO8" s="82">
        <x:f t="shared" ref="AO8:AO71" si="18">AJ8+AJ9+AJ10+AJ11+AJ12</x:f>
        <x:v>15703410549</x:v>
      </x:c>
      <x:c r="AP8" s="82">
        <x:f t="shared" ref="AP8:AP71" si="19">AJ8+AJ9+AJ10+AJ11+AJ12+AJ13</x:f>
        <x:v>20059689458</x:v>
      </x:c>
      <x:c r="AQ8" s="82">
        <x:f t="shared" ref="AQ8:AQ71" si="20">AJ8+AJ9+AJ10+AJ11+AJ12+AJ13+AJ14</x:f>
        <x:v>24938721836</x:v>
      </x:c>
      <x:c r="AR8" s="82">
        <x:f t="shared" ref="AR8:AR71" si="21">AJ8+AJ9+AJ10+AJ11+AJ12+AJ13+AJ14+AJ15</x:f>
        <x:v>30403238099</x:v>
      </x:c>
      <x:c r="AS8" s="103">
        <x:f t="shared" ref="AS8:AS71" si="22">AJ8/$E8</x:f>
        <x:v>1</x:v>
      </x:c>
      <x:c r="AT8" s="90">
        <x:v>2471869646</x:v>
      </x:c>
      <x:c r="AU8" s="89">
        <x:f t="shared" ref="AU8:AU71" si="23">AT8</x:f>
        <x:v>2471869646</x:v>
      </x:c>
      <x:c r="AV8" s="89">
        <x:f t="shared" ref="AV8:AV71" si="24">AT8+AT9</x:f>
        <x:v>5240363649</x:v>
      </x:c>
      <x:c r="AW8" s="89">
        <x:f t="shared" ref="AW8:AW71" si="25">AT8+AT9+AT10</x:f>
        <x:v>8341076932</x:v>
      </x:c>
      <x:c r="AX8" s="89">
        <x:f t="shared" ref="AX8:AX71" si="26">AT8+AT9+AT10+AT11</x:f>
        <x:v>11813875808</x:v>
      </x:c>
      <x:c r="AY8" s="89">
        <x:f t="shared" ref="AY8:AY71" si="27">AT8+AT9+AT10+AT11+AT12</x:f>
        <x:v>15703410549</x:v>
      </x:c>
      <x:c r="AZ8" s="89">
        <x:f t="shared" ref="AZ8:AZ71" si="28">AT8+AT9+AT10+AT11+AT12+AT13</x:f>
        <x:v>20059689458</x:v>
      </x:c>
      <x:c r="BA8" s="89">
        <x:f t="shared" ref="BA8:BA71" si="29">AT8+AT9+AT10+AT11+AT12+AT13+AT14</x:f>
        <x:v>24938721836</x:v>
      </x:c>
      <x:c r="BB8" s="89">
        <x:f t="shared" ref="BB8:BB71" si="30">AT8+AT9+AT10+AT11+AT12+AT13+AT14+AT15</x:f>
        <x:v>30403238099</x:v>
      </x:c>
      <x:c r="BC8" s="103">
        <x:f t="shared" ref="BC8:BC71" si="31">AT8/$E8</x:f>
        <x:v>1</x:v>
      </x:c>
      <x:c r="BD8" s="95">
        <x:v>2471869646</x:v>
      </x:c>
      <x:c r="BE8" s="94">
        <x:f t="shared" ref="BE8:BE71" si="32">BD8</x:f>
        <x:v>2471869646</x:v>
      </x:c>
      <x:c r="BF8" s="94">
        <x:f t="shared" ref="BF8:BF71" si="33">BD8+BD9</x:f>
        <x:v>5240363649</x:v>
      </x:c>
      <x:c r="BG8" s="94">
        <x:f t="shared" ref="BG8:BG71" si="34">BD8+BD9+BD10</x:f>
        <x:v>8341076932</x:v>
      </x:c>
      <x:c r="BH8" s="94">
        <x:f t="shared" ref="BH8:BH71" si="35">BD8+BD9+BD10+BD11</x:f>
        <x:v>11813875808</x:v>
      </x:c>
      <x:c r="BI8" s="94">
        <x:f t="shared" ref="BI8:BI71" si="36">BD8+BD9+BD10+BD11+BD12</x:f>
        <x:v>15703410549</x:v>
      </x:c>
      <x:c r="BJ8" s="94">
        <x:f t="shared" ref="BJ8:BJ71" si="37">BD8+BD9+BD10+BD11+BD12+BD13</x:f>
        <x:v>20059689458</x:v>
      </x:c>
      <x:c r="BK8" s="94">
        <x:f t="shared" ref="BK8:BK71" si="38">BD8+BD9+BD10+BD11+BD12+BD13+BD14</x:f>
        <x:v>24938721836</x:v>
      </x:c>
      <x:c r="BL8" s="94">
        <x:f t="shared" ref="BL8:BL71" si="39">BD8+BD9+BD10+BD11+BD12+BD13+BD14+BD15</x:f>
        <x:v>30403238099</x:v>
      </x:c>
      <x:c r="BM8" s="103">
        <x:f t="shared" ref="BM8:BM71" si="40">BD8/$E8</x:f>
        <x:v>1</x:v>
      </x:c>
    </x:row>
    <x:row r="9" spans="2:65" s="41" customFormat="1" ht="24" customHeight="1">
      <x:c r="B9" s="49">
        <x:v>202</x:v>
      </x:c>
      <x:c r="C9" s="50" t="s">
        <x:v>19</x:v>
      </x:c>
      <x:c r="D9" s="46">
        <x:f t="shared" si="1"/>
        <x:v>203</x:v>
      </x:c>
      <x:c r="E9" s="42">
        <x:v>2768494003</x:v>
      </x:c>
      <x:c r="F9" s="63">
        <x:v>571115568</x:v>
      </x:c>
      <x:c r="G9" s="62">
        <x:f t="shared" si="2"/>
        <x:v>571115568</x:v>
      </x:c>
      <x:c r="H9" s="62">
        <x:f t="shared" si="0"/>
        <x:v>1142231136</x:v>
      </x:c>
      <x:c r="I9" s="62">
        <x:f t="shared" si="0"/>
        <x:v>1713346704</x:v>
      </x:c>
      <x:c r="J9" s="62">
        <x:f t="shared" si="0"/>
        <x:v>2284462272</x:v>
      </x:c>
      <x:c r="K9" s="62">
        <x:f t="shared" si="0"/>
        <x:v>2855577840</x:v>
      </x:c>
      <x:c r="L9" s="62">
        <x:f t="shared" si="0"/>
        <x:v>3426693408</x:v>
      </x:c>
      <x:c r="M9" s="62">
        <x:f t="shared" si="0"/>
        <x:v>3997808976</x:v>
      </x:c>
      <x:c r="N9" s="62">
        <x:f t="shared" si="0"/>
        <x:v>4568924544</x:v>
      </x:c>
      <x:c r="O9" s="103">
        <x:f t="shared" si="3"/>
        <x:v>0.20629106199295602</x:v>
      </x:c>
      <x:c r="P9" s="101">
        <x:v>2768494003</x:v>
      </x:c>
      <x:c r="Q9" s="70">
        <x:f t="shared" ref="Q9:Q72" si="41">P9</x:f>
        <x:v>2768494003</x:v>
      </x:c>
      <x:c r="R9" s="70">
        <x:f t="shared" ref="R9:R16" si="42">P9+P10</x:f>
        <x:v>5869207286</x:v>
      </x:c>
      <x:c r="S9" s="70">
        <x:f t="shared" ref="S9:S16" si="43">P9+P10+P11</x:f>
        <x:v>9342006162</x:v>
      </x:c>
      <x:c r="T9" s="70">
        <x:f t="shared" ref="T9:T16" si="44">P9+P10+P11+P12</x:f>
        <x:v>13231540903</x:v>
      </x:c>
      <x:c r="U9" s="70">
        <x:f t="shared" ref="U9:U16" si="45">P9+P10+P11+P12+P13</x:f>
        <x:v>17587819812</x:v>
      </x:c>
      <x:c r="V9" s="70">
        <x:f t="shared" ref="V9:V16" si="46">P9+P10+P11+P12+P13+P14</x:f>
        <x:v>22466852190</x:v>
      </x:c>
      <x:c r="W9" s="70">
        <x:f t="shared" ref="W9:W16" si="47">P9+P10+P11+P12+P13+P14+P15</x:f>
        <x:v>27931368453</x:v>
      </x:c>
      <x:c r="X9" s="70">
        <x:f t="shared" ref="X9:X16" si="48">P9+P10+P11+P12+P13+P14+P15+P16</x:f>
        <x:v>34051626667</x:v>
      </x:c>
      <x:c r="Y9" s="103">
        <x:f t="shared" si="4"/>
        <x:v>1</x:v>
      </x:c>
      <x:c r="Z9" s="76">
        <x:v>2768494003</x:v>
      </x:c>
      <x:c r="AA9" s="75">
        <x:f t="shared" si="5"/>
        <x:v>2768494003</x:v>
      </x:c>
      <x:c r="AB9" s="75">
        <x:f t="shared" si="6"/>
        <x:v>5869207286</x:v>
      </x:c>
      <x:c r="AC9" s="75">
        <x:f t="shared" si="7"/>
        <x:v>9342006162</x:v>
      </x:c>
      <x:c r="AD9" s="75">
        <x:f t="shared" si="8"/>
        <x:v>13231540903</x:v>
      </x:c>
      <x:c r="AE9" s="75">
        <x:f t="shared" si="9"/>
        <x:v>17587819812</x:v>
      </x:c>
      <x:c r="AF9" s="75">
        <x:f t="shared" si="10"/>
        <x:v>22466852190</x:v>
      </x:c>
      <x:c r="AG9" s="75">
        <x:f t="shared" si="11"/>
        <x:v>27931368453</x:v>
      </x:c>
      <x:c r="AH9" s="75">
        <x:f t="shared" si="12"/>
        <x:v>34051626667</x:v>
      </x:c>
      <x:c r="AI9" s="103">
        <x:f t="shared" si="13"/>
        <x:v>1</x:v>
      </x:c>
      <x:c r="AJ9" s="83">
        <x:v>2768494003</x:v>
      </x:c>
      <x:c r="AK9" s="82">
        <x:f t="shared" si="14"/>
        <x:v>2768494003</x:v>
      </x:c>
      <x:c r="AL9" s="82">
        <x:f t="shared" si="15"/>
        <x:v>5869207286</x:v>
      </x:c>
      <x:c r="AM9" s="82">
        <x:f t="shared" si="16"/>
        <x:v>9342006162</x:v>
      </x:c>
      <x:c r="AN9" s="82">
        <x:f t="shared" si="17"/>
        <x:v>13231540903</x:v>
      </x:c>
      <x:c r="AO9" s="82">
        <x:f t="shared" si="18"/>
        <x:v>17587819812</x:v>
      </x:c>
      <x:c r="AP9" s="82">
        <x:f t="shared" si="19"/>
        <x:v>22466852190</x:v>
      </x:c>
      <x:c r="AQ9" s="82">
        <x:f t="shared" si="20"/>
        <x:v>27931368453</x:v>
      </x:c>
      <x:c r="AR9" s="82">
        <x:f t="shared" si="21"/>
        <x:v>34051626667</x:v>
      </x:c>
      <x:c r="AS9" s="103">
        <x:f t="shared" si="22"/>
        <x:v>1</x:v>
      </x:c>
      <x:c r="AT9" s="90">
        <x:v>2768494003</x:v>
      </x:c>
      <x:c r="AU9" s="89">
        <x:f t="shared" si="23"/>
        <x:v>2768494003</x:v>
      </x:c>
      <x:c r="AV9" s="89">
        <x:f t="shared" si="24"/>
        <x:v>5869207286</x:v>
      </x:c>
      <x:c r="AW9" s="89">
        <x:f t="shared" si="25"/>
        <x:v>9342006162</x:v>
      </x:c>
      <x:c r="AX9" s="89">
        <x:f t="shared" si="26"/>
        <x:v>13231540903</x:v>
      </x:c>
      <x:c r="AY9" s="89">
        <x:f t="shared" si="27"/>
        <x:v>17587819812</x:v>
      </x:c>
      <x:c r="AZ9" s="89">
        <x:f t="shared" si="28"/>
        <x:v>22466852190</x:v>
      </x:c>
      <x:c r="BA9" s="89">
        <x:f t="shared" si="29"/>
        <x:v>27931368453</x:v>
      </x:c>
      <x:c r="BB9" s="89">
        <x:f t="shared" si="30"/>
        <x:v>34051626667</x:v>
      </x:c>
      <x:c r="BC9" s="103">
        <x:f t="shared" si="31"/>
        <x:v>1</x:v>
      </x:c>
      <x:c r="BD9" s="95">
        <x:v>2768494003</x:v>
      </x:c>
      <x:c r="BE9" s="94">
        <x:f t="shared" si="32"/>
        <x:v>2768494003</x:v>
      </x:c>
      <x:c r="BF9" s="94">
        <x:f t="shared" si="33"/>
        <x:v>5869207286</x:v>
      </x:c>
      <x:c r="BG9" s="94">
        <x:f t="shared" si="34"/>
        <x:v>9342006162</x:v>
      </x:c>
      <x:c r="BH9" s="94">
        <x:f t="shared" si="35"/>
        <x:v>13231540903</x:v>
      </x:c>
      <x:c r="BI9" s="94">
        <x:f t="shared" si="36"/>
        <x:v>17587819812</x:v>
      </x:c>
      <x:c r="BJ9" s="94">
        <x:f t="shared" si="37"/>
        <x:v>22466852190</x:v>
      </x:c>
      <x:c r="BK9" s="94">
        <x:f t="shared" si="38"/>
        <x:v>27931368453</x:v>
      </x:c>
      <x:c r="BL9" s="94">
        <x:f t="shared" si="39"/>
        <x:v>34051626667</x:v>
      </x:c>
      <x:c r="BM9" s="103">
        <x:f t="shared" si="40"/>
        <x:v>1</x:v>
      </x:c>
    </x:row>
    <x:row r="10" spans="2:65" s="41" customFormat="1" ht="24" customHeight="1">
      <x:c r="B10" s="49">
        <x:v>203</x:v>
      </x:c>
      <x:c r="C10" s="50" t="s">
        <x:v>19</x:v>
      </x:c>
      <x:c r="D10" s="46">
        <x:f t="shared" si="1"/>
        <x:v>204</x:v>
      </x:c>
      <x:c r="E10" s="42">
        <x:v>3100713283</x:v>
      </x:c>
      <x:c r="F10" s="63">
        <x:v>571115568</x:v>
      </x:c>
      <x:c r="G10" s="62">
        <x:f t="shared" si="2"/>
        <x:v>571115568</x:v>
      </x:c>
      <x:c r="H10" s="62">
        <x:f t="shared" si="0"/>
        <x:v>1142231136</x:v>
      </x:c>
      <x:c r="I10" s="62">
        <x:f t="shared" si="0"/>
        <x:v>1713346704</x:v>
      </x:c>
      <x:c r="J10" s="62">
        <x:f t="shared" si="0"/>
        <x:v>2284462272</x:v>
      </x:c>
      <x:c r="K10" s="62">
        <x:f t="shared" si="0"/>
        <x:v>2855577840</x:v>
      </x:c>
      <x:c r="L10" s="62">
        <x:f t="shared" si="0"/>
        <x:v>3426693408</x:v>
      </x:c>
      <x:c r="M10" s="62">
        <x:f t="shared" si="0"/>
        <x:v>3997808976</x:v>
      </x:c>
      <x:c r="N10" s="62">
        <x:f t="shared" si="0"/>
        <x:v>4568924544</x:v>
      </x:c>
      <x:c r="O10" s="103">
        <x:f t="shared" si="3"/>
        <x:v>0.18418844822938116</x:v>
      </x:c>
      <x:c r="P10" s="101">
        <x:v>3100713283</x:v>
      </x:c>
      <x:c r="Q10" s="70">
        <x:f t="shared" si="41"/>
        <x:v>3100713283</x:v>
      </x:c>
      <x:c r="R10" s="70">
        <x:f t="shared" si="42"/>
        <x:v>6573512159</x:v>
      </x:c>
      <x:c r="S10" s="70">
        <x:f t="shared" si="43"/>
        <x:v>10463046900</x:v>
      </x:c>
      <x:c r="T10" s="70">
        <x:f t="shared" si="44"/>
        <x:v>14819325809</x:v>
      </x:c>
      <x:c r="U10" s="70">
        <x:f t="shared" si="45"/>
        <x:v>19698358187</x:v>
      </x:c>
      <x:c r="V10" s="70">
        <x:f t="shared" si="46"/>
        <x:v>25162874450</x:v>
      </x:c>
      <x:c r="W10" s="70">
        <x:f t="shared" si="47"/>
        <x:v>31283132664</x:v>
      </x:c>
      <x:c r="X10" s="70">
        <x:f t="shared" si="48"/>
        <x:v>37403390878</x:v>
      </x:c>
      <x:c r="Y10" s="103">
        <x:f t="shared" si="4"/>
        <x:v>1</x:v>
      </x:c>
      <x:c r="Z10" s="76">
        <x:v>3100713283</x:v>
      </x:c>
      <x:c r="AA10" s="75">
        <x:f t="shared" si="5"/>
        <x:v>3100713283</x:v>
      </x:c>
      <x:c r="AB10" s="75">
        <x:f t="shared" si="6"/>
        <x:v>6573512159</x:v>
      </x:c>
      <x:c r="AC10" s="75">
        <x:f t="shared" si="7"/>
        <x:v>10463046900</x:v>
      </x:c>
      <x:c r="AD10" s="75">
        <x:f t="shared" si="8"/>
        <x:v>14819325809</x:v>
      </x:c>
      <x:c r="AE10" s="75">
        <x:f t="shared" si="9"/>
        <x:v>19698358187</x:v>
      </x:c>
      <x:c r="AF10" s="75">
        <x:f t="shared" si="10"/>
        <x:v>25162874450</x:v>
      </x:c>
      <x:c r="AG10" s="75">
        <x:f t="shared" si="11"/>
        <x:v>31283132664</x:v>
      </x:c>
      <x:c r="AH10" s="75">
        <x:f t="shared" si="12"/>
        <x:v>39239468342</x:v>
      </x:c>
      <x:c r="AI10" s="103">
        <x:f t="shared" si="13"/>
        <x:v>1</x:v>
      </x:c>
      <x:c r="AJ10" s="83">
        <x:v>3100713283</x:v>
      </x:c>
      <x:c r="AK10" s="82">
        <x:f t="shared" si="14"/>
        <x:v>3100713283</x:v>
      </x:c>
      <x:c r="AL10" s="82">
        <x:f t="shared" si="15"/>
        <x:v>6573512159</x:v>
      </x:c>
      <x:c r="AM10" s="82">
        <x:f t="shared" si="16"/>
        <x:v>10463046900</x:v>
      </x:c>
      <x:c r="AN10" s="82">
        <x:f t="shared" si="17"/>
        <x:v>14819325809</x:v>
      </x:c>
      <x:c r="AO10" s="82">
        <x:f t="shared" si="18"/>
        <x:v>19698358187</x:v>
      </x:c>
      <x:c r="AP10" s="82">
        <x:f t="shared" si="19"/>
        <x:v>25162874450</x:v>
      </x:c>
      <x:c r="AQ10" s="82">
        <x:f t="shared" si="20"/>
        <x:v>31283132664</x:v>
      </x:c>
      <x:c r="AR10" s="82">
        <x:f t="shared" si="21"/>
        <x:v>39239468342</x:v>
      </x:c>
      <x:c r="AS10" s="103">
        <x:f t="shared" si="22"/>
        <x:v>1</x:v>
      </x:c>
      <x:c r="AT10" s="90">
        <x:v>3100713283</x:v>
      </x:c>
      <x:c r="AU10" s="89">
        <x:f t="shared" si="23"/>
        <x:v>3100713283</x:v>
      </x:c>
      <x:c r="AV10" s="89">
        <x:f t="shared" si="24"/>
        <x:v>6573512159</x:v>
      </x:c>
      <x:c r="AW10" s="89">
        <x:f t="shared" si="25"/>
        <x:v>10463046900</x:v>
      </x:c>
      <x:c r="AX10" s="89">
        <x:f t="shared" si="26"/>
        <x:v>14819325809</x:v>
      </x:c>
      <x:c r="AY10" s="89">
        <x:f t="shared" si="27"/>
        <x:v>19698358187</x:v>
      </x:c>
      <x:c r="AZ10" s="89">
        <x:f t="shared" si="28"/>
        <x:v>25162874450</x:v>
      </x:c>
      <x:c r="BA10" s="89">
        <x:f t="shared" si="29"/>
        <x:v>31283132664</x:v>
      </x:c>
      <x:c r="BB10" s="89">
        <x:f t="shared" si="30"/>
        <x:v>39239468342</x:v>
      </x:c>
      <x:c r="BC10" s="103">
        <x:f t="shared" si="31"/>
        <x:v>1</x:v>
      </x:c>
      <x:c r="BD10" s="95">
        <x:v>3100713283</x:v>
      </x:c>
      <x:c r="BE10" s="94">
        <x:f t="shared" si="32"/>
        <x:v>3100713283</x:v>
      </x:c>
      <x:c r="BF10" s="94">
        <x:f t="shared" si="33"/>
        <x:v>6573512159</x:v>
      </x:c>
      <x:c r="BG10" s="94">
        <x:f t="shared" si="34"/>
        <x:v>10463046900</x:v>
      </x:c>
      <x:c r="BH10" s="94">
        <x:f t="shared" si="35"/>
        <x:v>14819325809</x:v>
      </x:c>
      <x:c r="BI10" s="94">
        <x:f t="shared" si="36"/>
        <x:v>19698358187</x:v>
      </x:c>
      <x:c r="BJ10" s="94">
        <x:f t="shared" si="37"/>
        <x:v>25162874450</x:v>
      </x:c>
      <x:c r="BK10" s="94">
        <x:f t="shared" si="38"/>
        <x:v>31283132664</x:v>
      </x:c>
      <x:c r="BL10" s="94">
        <x:f t="shared" si="39"/>
        <x:v>39239468342</x:v>
      </x:c>
      <x:c r="BM10" s="103">
        <x:f t="shared" si="40"/>
        <x:v>1</x:v>
      </x:c>
    </x:row>
    <x:row r="11" spans="2:65" s="41" customFormat="1" ht="24" customHeight="1">
      <x:c r="B11" s="49">
        <x:v>204</x:v>
      </x:c>
      <x:c r="C11" s="50" t="s">
        <x:v>19</x:v>
      </x:c>
      <x:c r="D11" s="46">
        <x:f t="shared" si="1"/>
        <x:v>205</x:v>
      </x:c>
      <x:c r="E11" s="42">
        <x:v>3472798876</x:v>
      </x:c>
      <x:c r="F11" s="63">
        <x:v>571115568</x:v>
      </x:c>
      <x:c r="G11" s="62">
        <x:f t="shared" si="2"/>
        <x:v>571115568</x:v>
      </x:c>
      <x:c r="H11" s="62">
        <x:f t="shared" si="0"/>
        <x:v>1142231136</x:v>
      </x:c>
      <x:c r="I11" s="62">
        <x:f t="shared" si="0"/>
        <x:v>1713346704</x:v>
      </x:c>
      <x:c r="J11" s="62">
        <x:f t="shared" si="0"/>
        <x:v>2284462272</x:v>
      </x:c>
      <x:c r="K11" s="62">
        <x:f t="shared" si="0"/>
        <x:v>2855577840</x:v>
      </x:c>
      <x:c r="L11" s="62">
        <x:f t="shared" si="0"/>
        <x:v>3426693408</x:v>
      </x:c>
      <x:c r="M11" s="62">
        <x:f t="shared" si="0"/>
        <x:v>3997808976</x:v>
      </x:c>
      <x:c r="N11" s="62">
        <x:f t="shared" si="0"/>
        <x:v>4568924544</x:v>
      </x:c>
      <x:c r="O11" s="103">
        <x:f t="shared" si="3"/>
        <x:v>0.16445397167883671</x:v>
      </x:c>
      <x:c r="P11" s="101">
        <x:v>3472798876</x:v>
      </x:c>
      <x:c r="Q11" s="70">
        <x:f t="shared" si="41"/>
        <x:v>3472798876</x:v>
      </x:c>
      <x:c r="R11" s="70">
        <x:f t="shared" si="42"/>
        <x:v>7362333617</x:v>
      </x:c>
      <x:c r="S11" s="70">
        <x:f t="shared" si="43"/>
        <x:v>11718612526</x:v>
      </x:c>
      <x:c r="T11" s="70">
        <x:f t="shared" si="44"/>
        <x:v>16597644904</x:v>
      </x:c>
      <x:c r="U11" s="70">
        <x:f t="shared" si="45"/>
        <x:v>22062161167</x:v>
      </x:c>
      <x:c r="V11" s="70">
        <x:f t="shared" si="46"/>
        <x:v>28182419381</x:v>
      </x:c>
      <x:c r="W11" s="70">
        <x:f t="shared" si="47"/>
        <x:v>34302677595</x:v>
      </x:c>
      <x:c r="X11" s="70">
        <x:f t="shared" si="48"/>
        <x:v>40422935809</x:v>
      </x:c>
      <x:c r="Y11" s="103">
        <x:f t="shared" si="4"/>
        <x:v>1</x:v>
      </x:c>
      <x:c r="Z11" s="76">
        <x:v>3472798876</x:v>
      </x:c>
      <x:c r="AA11" s="75">
        <x:f t="shared" si="5"/>
        <x:v>3472798876</x:v>
      </x:c>
      <x:c r="AB11" s="75">
        <x:f t="shared" si="6"/>
        <x:v>7362333617</x:v>
      </x:c>
      <x:c r="AC11" s="75">
        <x:f t="shared" si="7"/>
        <x:v>11718612526</x:v>
      </x:c>
      <x:c r="AD11" s="75">
        <x:f t="shared" si="8"/>
        <x:v>16597644904</x:v>
      </x:c>
      <x:c r="AE11" s="75">
        <x:f t="shared" si="9"/>
        <x:v>22062161167</x:v>
      </x:c>
      <x:c r="AF11" s="75">
        <x:f t="shared" si="10"/>
        <x:v>28182419381</x:v>
      </x:c>
      <x:c r="AG11" s="75">
        <x:f t="shared" si="11"/>
        <x:v>36138755059</x:v>
      </x:c>
      <x:c r="AH11" s="75">
        <x:f t="shared" si="12"/>
        <x:v>44970287661</x:v>
      </x:c>
      <x:c r="AI11" s="103">
        <x:f t="shared" si="13"/>
        <x:v>1</x:v>
      </x:c>
      <x:c r="AJ11" s="83">
        <x:v>3472798876</x:v>
      </x:c>
      <x:c r="AK11" s="82">
        <x:f t="shared" si="14"/>
        <x:v>3472798876</x:v>
      </x:c>
      <x:c r="AL11" s="82">
        <x:f t="shared" si="15"/>
        <x:v>7362333617</x:v>
      </x:c>
      <x:c r="AM11" s="82">
        <x:f t="shared" si="16"/>
        <x:v>11718612526</x:v>
      </x:c>
      <x:c r="AN11" s="82">
        <x:f t="shared" si="17"/>
        <x:v>16597644904</x:v>
      </x:c>
      <x:c r="AO11" s="82">
        <x:f t="shared" si="18"/>
        <x:v>22062161167</x:v>
      </x:c>
      <x:c r="AP11" s="82">
        <x:f t="shared" si="19"/>
        <x:v>28182419381</x:v>
      </x:c>
      <x:c r="AQ11" s="82">
        <x:f t="shared" si="20"/>
        <x:v>36138755059</x:v>
      </x:c>
      <x:c r="AR11" s="82">
        <x:f t="shared" si="21"/>
        <x:v>44970287661</x:v>
      </x:c>
      <x:c r="AS11" s="103">
        <x:f t="shared" si="22"/>
        <x:v>1</x:v>
      </x:c>
      <x:c r="AT11" s="90">
        <x:v>3472798876</x:v>
      </x:c>
      <x:c r="AU11" s="89">
        <x:f t="shared" si="23"/>
        <x:v>3472798876</x:v>
      </x:c>
      <x:c r="AV11" s="89">
        <x:f t="shared" si="24"/>
        <x:v>7362333617</x:v>
      </x:c>
      <x:c r="AW11" s="89">
        <x:f t="shared" si="25"/>
        <x:v>11718612526</x:v>
      </x:c>
      <x:c r="AX11" s="89">
        <x:f t="shared" si="26"/>
        <x:v>16597644904</x:v>
      </x:c>
      <x:c r="AY11" s="89">
        <x:f t="shared" si="27"/>
        <x:v>22062161167</x:v>
      </x:c>
      <x:c r="AZ11" s="89">
        <x:f t="shared" si="28"/>
        <x:v>28182419381</x:v>
      </x:c>
      <x:c r="BA11" s="89">
        <x:f t="shared" si="29"/>
        <x:v>36138755059</x:v>
      </x:c>
      <x:c r="BB11" s="89">
        <x:f t="shared" si="30"/>
        <x:v>44970287661</x:v>
      </x:c>
      <x:c r="BC11" s="103">
        <x:f t="shared" si="31"/>
        <x:v>1</x:v>
      </x:c>
      <x:c r="BD11" s="95">
        <x:v>3472798876</x:v>
      </x:c>
      <x:c r="BE11" s="94">
        <x:f t="shared" si="32"/>
        <x:v>3472798876</x:v>
      </x:c>
      <x:c r="BF11" s="94">
        <x:f t="shared" si="33"/>
        <x:v>7362333617</x:v>
      </x:c>
      <x:c r="BG11" s="94">
        <x:f t="shared" si="34"/>
        <x:v>11718612526</x:v>
      </x:c>
      <x:c r="BH11" s="94">
        <x:f t="shared" si="35"/>
        <x:v>16597644904</x:v>
      </x:c>
      <x:c r="BI11" s="94">
        <x:f t="shared" si="36"/>
        <x:v>22062161167</x:v>
      </x:c>
      <x:c r="BJ11" s="94">
        <x:f t="shared" si="37"/>
        <x:v>28182419381</x:v>
      </x:c>
      <x:c r="BK11" s="94">
        <x:f t="shared" si="38"/>
        <x:v>36138755059</x:v>
      </x:c>
      <x:c r="BL11" s="94">
        <x:f t="shared" si="39"/>
        <x:v>44970287661</x:v>
      </x:c>
      <x:c r="BM11" s="103">
        <x:f t="shared" si="40"/>
        <x:v>1</x:v>
      </x:c>
    </x:row>
    <x:row r="12" spans="2:65" s="41" customFormat="1" ht="24" customHeight="1">
      <x:c r="B12" s="49">
        <x:v>205</x:v>
      </x:c>
      <x:c r="C12" s="50" t="s">
        <x:v>19</x:v>
      </x:c>
      <x:c r="D12" s="46">
        <x:f t="shared" si="1"/>
        <x:v>206</x:v>
      </x:c>
      <x:c r="E12" s="42">
        <x:v>3889534741</x:v>
      </x:c>
      <x:c r="F12" s="63">
        <x:v>571115568</x:v>
      </x:c>
      <x:c r="G12" s="62">
        <x:f t="shared" si="2"/>
        <x:v>571115568</x:v>
      </x:c>
      <x:c r="H12" s="62">
        <x:f t="shared" si="0"/>
        <x:v>1142231136</x:v>
      </x:c>
      <x:c r="I12" s="62">
        <x:f t="shared" si="0"/>
        <x:v>1713346704</x:v>
      </x:c>
      <x:c r="J12" s="62">
        <x:f t="shared" si="0"/>
        <x:v>2284462272</x:v>
      </x:c>
      <x:c r="K12" s="62">
        <x:f t="shared" si="0"/>
        <x:v>2855577840</x:v>
      </x:c>
      <x:c r="L12" s="62">
        <x:f t="shared" si="0"/>
        <x:v>3426693408</x:v>
      </x:c>
      <x:c r="M12" s="62">
        <x:f t="shared" si="0"/>
        <x:v>3997808976</x:v>
      </x:c>
      <x:c r="N12" s="62">
        <x:f t="shared" si="0"/>
        <x:v>4568924544</x:v>
      </x:c>
      <x:c r="O12" s="103">
        <x:f t="shared" si="3"/>
        <x:v>0.14683390328920576</x:v>
      </x:c>
      <x:c r="P12" s="101">
        <x:v>3889534741</x:v>
      </x:c>
      <x:c r="Q12" s="70">
        <x:f t="shared" si="41"/>
        <x:v>3889534741</x:v>
      </x:c>
      <x:c r="R12" s="70">
        <x:f t="shared" si="42"/>
        <x:v>8245813650</x:v>
      </x:c>
      <x:c r="S12" s="70">
        <x:f t="shared" si="43"/>
        <x:v>13124846028</x:v>
      </x:c>
      <x:c r="T12" s="70">
        <x:f t="shared" si="44"/>
        <x:v>18589362291</x:v>
      </x:c>
      <x:c r="U12" s="70">
        <x:f t="shared" si="45"/>
        <x:v>24709620505</x:v>
      </x:c>
      <x:c r="V12" s="70">
        <x:f t="shared" si="46"/>
        <x:v>30829878719</x:v>
      </x:c>
      <x:c r="W12" s="70">
        <x:f t="shared" si="47"/>
        <x:v>36950136933</x:v>
      </x:c>
      <x:c r="X12" s="70">
        <x:f t="shared" si="48"/>
        <x:v>43070395147</x:v>
      </x:c>
      <x:c r="Y12" s="103">
        <x:f t="shared" si="4"/>
        <x:v>1</x:v>
      </x:c>
      <x:c r="Z12" s="76">
        <x:v>3889534741</x:v>
      </x:c>
      <x:c r="AA12" s="75">
        <x:f t="shared" si="5"/>
        <x:v>3889534741</x:v>
      </x:c>
      <x:c r="AB12" s="75">
        <x:f t="shared" si="6"/>
        <x:v>8245813650</x:v>
      </x:c>
      <x:c r="AC12" s="75">
        <x:f t="shared" si="7"/>
        <x:v>13124846028</x:v>
      </x:c>
      <x:c r="AD12" s="75">
        <x:f t="shared" si="8"/>
        <x:v>18589362291</x:v>
      </x:c>
      <x:c r="AE12" s="75">
        <x:f t="shared" si="9"/>
        <x:v>24709620505</x:v>
      </x:c>
      <x:c r="AF12" s="75">
        <x:f t="shared" si="10"/>
        <x:v>32665956183</x:v>
      </x:c>
      <x:c r="AG12" s="75">
        <x:f t="shared" si="11"/>
        <x:v>41497488785</x:v>
      </x:c>
      <x:c r="AH12" s="75">
        <x:f t="shared" si="12"/>
        <x:v>51300489973</x:v>
      </x:c>
      <x:c r="AI12" s="103">
        <x:f t="shared" si="13"/>
        <x:v>1</x:v>
      </x:c>
      <x:c r="AJ12" s="83">
        <x:v>3889534741</x:v>
      </x:c>
      <x:c r="AK12" s="82">
        <x:f t="shared" si="14"/>
        <x:v>3889534741</x:v>
      </x:c>
      <x:c r="AL12" s="82">
        <x:f t="shared" si="15"/>
        <x:v>8245813650</x:v>
      </x:c>
      <x:c r="AM12" s="82">
        <x:f t="shared" si="16"/>
        <x:v>13124846028</x:v>
      </x:c>
      <x:c r="AN12" s="82">
        <x:f t="shared" si="17"/>
        <x:v>18589362291</x:v>
      </x:c>
      <x:c r="AO12" s="82">
        <x:f t="shared" si="18"/>
        <x:v>24709620505</x:v>
      </x:c>
      <x:c r="AP12" s="82">
        <x:f t="shared" si="19"/>
        <x:v>32665956183</x:v>
      </x:c>
      <x:c r="AQ12" s="82">
        <x:f t="shared" si="20"/>
        <x:v>41497488785</x:v>
      </x:c>
      <x:c r="AR12" s="82">
        <x:f t="shared" si="21"/>
        <x:v>51300489973</x:v>
      </x:c>
      <x:c r="AS12" s="103">
        <x:f t="shared" si="22"/>
        <x:v>1</x:v>
      </x:c>
      <x:c r="AT12" s="90">
        <x:v>3889534741</x:v>
      </x:c>
      <x:c r="AU12" s="89">
        <x:f t="shared" si="23"/>
        <x:v>3889534741</x:v>
      </x:c>
      <x:c r="AV12" s="89">
        <x:f t="shared" si="24"/>
        <x:v>8245813650</x:v>
      </x:c>
      <x:c r="AW12" s="89">
        <x:f t="shared" si="25"/>
        <x:v>13124846028</x:v>
      </x:c>
      <x:c r="AX12" s="89">
        <x:f t="shared" si="26"/>
        <x:v>18589362291</x:v>
      </x:c>
      <x:c r="AY12" s="89">
        <x:f t="shared" si="27"/>
        <x:v>24709620505</x:v>
      </x:c>
      <x:c r="AZ12" s="89">
        <x:f t="shared" si="28"/>
        <x:v>32665956183</x:v>
      </x:c>
      <x:c r="BA12" s="89">
        <x:f t="shared" si="29"/>
        <x:v>41497488785</x:v>
      </x:c>
      <x:c r="BB12" s="89">
        <x:f t="shared" si="30"/>
        <x:v>51300489973</x:v>
      </x:c>
      <x:c r="BC12" s="103">
        <x:f t="shared" si="31"/>
        <x:v>1</x:v>
      </x:c>
      <x:c r="BD12" s="95">
        <x:v>3889534741</x:v>
      </x:c>
      <x:c r="BE12" s="94">
        <x:f t="shared" si="32"/>
        <x:v>3889534741</x:v>
      </x:c>
      <x:c r="BF12" s="94">
        <x:f t="shared" si="33"/>
        <x:v>8245813650</x:v>
      </x:c>
      <x:c r="BG12" s="94">
        <x:f t="shared" si="34"/>
        <x:v>13124846028</x:v>
      </x:c>
      <x:c r="BH12" s="94">
        <x:f t="shared" si="35"/>
        <x:v>18589362291</x:v>
      </x:c>
      <x:c r="BI12" s="94">
        <x:f t="shared" si="36"/>
        <x:v>24709620505</x:v>
      </x:c>
      <x:c r="BJ12" s="94">
        <x:f t="shared" si="37"/>
        <x:v>32665956183</x:v>
      </x:c>
      <x:c r="BK12" s="94">
        <x:f t="shared" si="38"/>
        <x:v>41497488785</x:v>
      </x:c>
      <x:c r="BL12" s="94">
        <x:f t="shared" si="39"/>
        <x:v>51300489973</x:v>
      </x:c>
      <x:c r="BM12" s="103">
        <x:f t="shared" si="40"/>
        <x:v>1</x:v>
      </x:c>
    </x:row>
    <x:row r="13" spans="2:65" s="41" customFormat="1" ht="24" customHeight="1">
      <x:c r="B13" s="49">
        <x:v>206</x:v>
      </x:c>
      <x:c r="C13" s="50" t="s">
        <x:v>19</x:v>
      </x:c>
      <x:c r="D13" s="46">
        <x:f t="shared" si="1"/>
        <x:v>207</x:v>
      </x:c>
      <x:c r="E13" s="42">
        <x:v>4356278909</x:v>
      </x:c>
      <x:c r="F13" s="63">
        <x:v>571115568</x:v>
      </x:c>
      <x:c r="G13" s="62">
        <x:f t="shared" si="2"/>
        <x:v>571115568</x:v>
      </x:c>
      <x:c r="H13" s="62">
        <x:f t="shared" si="0"/>
        <x:v>1142231136</x:v>
      </x:c>
      <x:c r="I13" s="62">
        <x:f t="shared" si="0"/>
        <x:v>1713346704</x:v>
      </x:c>
      <x:c r="J13" s="62">
        <x:f t="shared" si="0"/>
        <x:v>2284462272</x:v>
      </x:c>
      <x:c r="K13" s="62">
        <x:f t="shared" si="0"/>
        <x:v>2855577840</x:v>
      </x:c>
      <x:c r="L13" s="62">
        <x:f t="shared" si="0"/>
        <x:v>3426693408</x:v>
      </x:c>
      <x:c r="M13" s="62">
        <x:f t="shared" si="0"/>
        <x:v>3997808976</x:v>
      </x:c>
      <x:c r="N13" s="62">
        <x:f t="shared" si="0"/>
        <x:v>4568924544</x:v>
      </x:c>
      <x:c r="O13" s="103">
        <x:f t="shared" si="3"/>
        <x:v>0.13110169939304958</x:v>
      </x:c>
      <x:c r="P13" s="101">
        <x:v>4356278909</x:v>
      </x:c>
      <x:c r="Q13" s="70">
        <x:f t="shared" si="41"/>
        <x:v>4356278909</x:v>
      </x:c>
      <x:c r="R13" s="70">
        <x:f t="shared" si="42"/>
        <x:v>9235311287</x:v>
      </x:c>
      <x:c r="S13" s="70">
        <x:f t="shared" si="43"/>
        <x:v>14699827550</x:v>
      </x:c>
      <x:c r="T13" s="70">
        <x:f t="shared" si="44"/>
        <x:v>20820085764</x:v>
      </x:c>
      <x:c r="U13" s="70">
        <x:f t="shared" si="45"/>
        <x:v>26940343978</x:v>
      </x:c>
      <x:c r="V13" s="70">
        <x:f t="shared" si="46"/>
        <x:v>33060602192</x:v>
      </x:c>
      <x:c r="W13" s="70">
        <x:f t="shared" si="47"/>
        <x:v>39180860406</x:v>
      </x:c>
      <x:c r="X13" s="70">
        <x:f t="shared" si="48"/>
        <x:v>45301118620</x:v>
      </x:c>
      <x:c r="Y13" s="103">
        <x:f t="shared" si="4"/>
        <x:v>1</x:v>
      </x:c>
      <x:c r="Z13" s="76">
        <x:v>4356278909</x:v>
      </x:c>
      <x:c r="AA13" s="75">
        <x:f t="shared" si="5"/>
        <x:v>4356278909</x:v>
      </x:c>
      <x:c r="AB13" s="75">
        <x:f t="shared" si="6"/>
        <x:v>9235311287</x:v>
      </x:c>
      <x:c r="AC13" s="75">
        <x:f t="shared" si="7"/>
        <x:v>14699827550</x:v>
      </x:c>
      <x:c r="AD13" s="75">
        <x:f t="shared" si="8"/>
        <x:v>20820085764</x:v>
      </x:c>
      <x:c r="AE13" s="75">
        <x:f t="shared" si="9"/>
        <x:v>28776421442</x:v>
      </x:c>
      <x:c r="AF13" s="75">
        <x:f t="shared" si="10"/>
        <x:v>37607954044</x:v>
      </x:c>
      <x:c r="AG13" s="75">
        <x:f t="shared" si="11"/>
        <x:v>47410955232</x:v>
      </x:c>
      <x:c r="AH13" s="75">
        <x:f t="shared" si="12"/>
        <x:v>58292286550</x:v>
      </x:c>
      <x:c r="AI13" s="103">
        <x:f t="shared" si="13"/>
        <x:v>1</x:v>
      </x:c>
      <x:c r="AJ13" s="83">
        <x:v>4356278909</x:v>
      </x:c>
      <x:c r="AK13" s="82">
        <x:f t="shared" si="14"/>
        <x:v>4356278909</x:v>
      </x:c>
      <x:c r="AL13" s="82">
        <x:f t="shared" si="15"/>
        <x:v>9235311287</x:v>
      </x:c>
      <x:c r="AM13" s="82">
        <x:f t="shared" si="16"/>
        <x:v>14699827550</x:v>
      </x:c>
      <x:c r="AN13" s="82">
        <x:f t="shared" si="17"/>
        <x:v>20820085764</x:v>
      </x:c>
      <x:c r="AO13" s="82">
        <x:f t="shared" si="18"/>
        <x:v>28776421442</x:v>
      </x:c>
      <x:c r="AP13" s="82">
        <x:f t="shared" si="19"/>
        <x:v>37607954044</x:v>
      </x:c>
      <x:c r="AQ13" s="82">
        <x:f t="shared" si="20"/>
        <x:v>47410955232</x:v>
      </x:c>
      <x:c r="AR13" s="82">
        <x:f t="shared" si="21"/>
        <x:v>58292286550</x:v>
      </x:c>
      <x:c r="AS13" s="103">
        <x:f t="shared" si="22"/>
        <x:v>1</x:v>
      </x:c>
      <x:c r="AT13" s="90">
        <x:v>4356278909</x:v>
      </x:c>
      <x:c r="AU13" s="89">
        <x:f t="shared" si="23"/>
        <x:v>4356278909</x:v>
      </x:c>
      <x:c r="AV13" s="89">
        <x:f t="shared" si="24"/>
        <x:v>9235311287</x:v>
      </x:c>
      <x:c r="AW13" s="89">
        <x:f t="shared" si="25"/>
        <x:v>14699827550</x:v>
      </x:c>
      <x:c r="AX13" s="89">
        <x:f t="shared" si="26"/>
        <x:v>20820085764</x:v>
      </x:c>
      <x:c r="AY13" s="89">
        <x:f t="shared" si="27"/>
        <x:v>28776421442</x:v>
      </x:c>
      <x:c r="AZ13" s="89">
        <x:f t="shared" si="28"/>
        <x:v>37607954044</x:v>
      </x:c>
      <x:c r="BA13" s="89">
        <x:f t="shared" si="29"/>
        <x:v>47410955232</x:v>
      </x:c>
      <x:c r="BB13" s="89">
        <x:f t="shared" si="30"/>
        <x:v>58292286550</x:v>
      </x:c>
      <x:c r="BC13" s="103">
        <x:f t="shared" si="31"/>
        <x:v>1</x:v>
      </x:c>
      <x:c r="BD13" s="95">
        <x:v>4356278909</x:v>
      </x:c>
      <x:c r="BE13" s="94">
        <x:f t="shared" si="32"/>
        <x:v>4356278909</x:v>
      </x:c>
      <x:c r="BF13" s="94">
        <x:f t="shared" si="33"/>
        <x:v>9235311287</x:v>
      </x:c>
      <x:c r="BG13" s="94">
        <x:f t="shared" si="34"/>
        <x:v>14699827550</x:v>
      </x:c>
      <x:c r="BH13" s="94">
        <x:f t="shared" si="35"/>
        <x:v>20820085764</x:v>
      </x:c>
      <x:c r="BI13" s="94">
        <x:f t="shared" si="36"/>
        <x:v>28776421442</x:v>
      </x:c>
      <x:c r="BJ13" s="94">
        <x:f t="shared" si="37"/>
        <x:v>37607954044</x:v>
      </x:c>
      <x:c r="BK13" s="94">
        <x:f t="shared" si="38"/>
        <x:v>47410955232</x:v>
      </x:c>
      <x:c r="BL13" s="94">
        <x:f t="shared" si="39"/>
        <x:v>58292286550</x:v>
      </x:c>
      <x:c r="BM13" s="103">
        <x:f t="shared" si="40"/>
        <x:v>1</x:v>
      </x:c>
    </x:row>
    <x:row r="14" spans="2:65" s="41" customFormat="1" ht="24" customHeight="1">
      <x:c r="B14" s="49">
        <x:v>207</x:v>
      </x:c>
      <x:c r="C14" s="50" t="s">
        <x:v>19</x:v>
      </x:c>
      <x:c r="D14" s="46">
        <x:f t="shared" si="1"/>
        <x:v>208</x:v>
      </x:c>
      <x:c r="E14" s="42">
        <x:v>4879032378</x:v>
      </x:c>
      <x:c r="F14" s="63">
        <x:v>571115568</x:v>
      </x:c>
      <x:c r="G14" s="62">
        <x:f t="shared" si="2"/>
        <x:v>571115568</x:v>
      </x:c>
      <x:c r="H14" s="62">
        <x:f t="shared" si="0"/>
        <x:v>1142231136</x:v>
      </x:c>
      <x:c r="I14" s="62">
        <x:f t="shared" si="0"/>
        <x:v>1713346704</x:v>
      </x:c>
      <x:c r="J14" s="62">
        <x:f t="shared" si="0"/>
        <x:v>2284462272</x:v>
      </x:c>
      <x:c r="K14" s="62">
        <x:f t="shared" si="0"/>
        <x:v>2855577840</x:v>
      </x:c>
      <x:c r="L14" s="62">
        <x:f t="shared" si="0"/>
        <x:v>3426693408</x:v>
      </x:c>
      <x:c r="M14" s="62">
        <x:f t="shared" si="0"/>
        <x:v>3997808976</x:v>
      </x:c>
      <x:c r="N14" s="62">
        <x:f t="shared" si="0"/>
        <x:v>4568924544</x:v>
      </x:c>
      <x:c r="O14" s="103">
        <x:f t="shared" si="3"/>
        <x:v>0.11705508874571359</x:v>
      </x:c>
      <x:c r="P14" s="101">
        <x:v>4879032378</x:v>
      </x:c>
      <x:c r="Q14" s="70">
        <x:f t="shared" si="41"/>
        <x:v>4879032378</x:v>
      </x:c>
      <x:c r="R14" s="70">
        <x:f t="shared" si="42"/>
        <x:v>10343548641</x:v>
      </x:c>
      <x:c r="S14" s="70">
        <x:f t="shared" si="43"/>
        <x:v>16463806855</x:v>
      </x:c>
      <x:c r="T14" s="70">
        <x:f t="shared" si="44"/>
        <x:v>22584065069</x:v>
      </x:c>
      <x:c r="U14" s="70">
        <x:f t="shared" si="45"/>
        <x:v>28704323283</x:v>
      </x:c>
      <x:c r="V14" s="70">
        <x:f t="shared" si="46"/>
        <x:v>34824581497</x:v>
      </x:c>
      <x:c r="W14" s="70">
        <x:f t="shared" si="47"/>
        <x:v>40944839711</x:v>
      </x:c>
      <x:c r="X14" s="70">
        <x:f t="shared" si="48"/>
        <x:v>47065097925</x:v>
      </x:c>
      <x:c r="Y14" s="103">
        <x:f t="shared" si="4"/>
        <x:v>1</x:v>
      </x:c>
      <x:c r="Z14" s="76">
        <x:v>4879032378</x:v>
      </x:c>
      <x:c r="AA14" s="75">
        <x:f t="shared" si="5"/>
        <x:v>4879032378</x:v>
      </x:c>
      <x:c r="AB14" s="75">
        <x:f t="shared" si="6"/>
        <x:v>10343548641</x:v>
      </x:c>
      <x:c r="AC14" s="75">
        <x:f t="shared" si="7"/>
        <x:v>16463806855</x:v>
      </x:c>
      <x:c r="AD14" s="75">
        <x:f t="shared" si="8"/>
        <x:v>24420142533</x:v>
      </x:c>
      <x:c r="AE14" s="75">
        <x:f t="shared" si="9"/>
        <x:v>33251675135</x:v>
      </x:c>
      <x:c r="AF14" s="75">
        <x:f t="shared" si="10"/>
        <x:v>43054676323</x:v>
      </x:c>
      <x:c r="AG14" s="75">
        <x:f t="shared" si="11"/>
        <x:v>53936007641</x:v>
      </x:c>
      <x:c r="AH14" s="75">
        <x:f t="shared" si="12"/>
        <x:v>66014285403</x:v>
      </x:c>
      <x:c r="AI14" s="103">
        <x:f t="shared" si="13"/>
        <x:v>1</x:v>
      </x:c>
      <x:c r="AJ14" s="83">
        <x:v>4879032378</x:v>
      </x:c>
      <x:c r="AK14" s="82">
        <x:f t="shared" si="14"/>
        <x:v>4879032378</x:v>
      </x:c>
      <x:c r="AL14" s="82">
        <x:f t="shared" si="15"/>
        <x:v>10343548641</x:v>
      </x:c>
      <x:c r="AM14" s="82">
        <x:f t="shared" si="16"/>
        <x:v>16463806855</x:v>
      </x:c>
      <x:c r="AN14" s="82">
        <x:f t="shared" si="17"/>
        <x:v>24420142533</x:v>
      </x:c>
      <x:c r="AO14" s="82">
        <x:f t="shared" si="18"/>
        <x:v>33251675135</x:v>
      </x:c>
      <x:c r="AP14" s="82">
        <x:f t="shared" si="19"/>
        <x:v>43054676323</x:v>
      </x:c>
      <x:c r="AQ14" s="82">
        <x:f t="shared" si="20"/>
        <x:v>53936007641</x:v>
      </x:c>
      <x:c r="AR14" s="82">
        <x:f t="shared" si="21"/>
        <x:v>66014285403</x:v>
      </x:c>
      <x:c r="AS14" s="103">
        <x:f t="shared" si="22"/>
        <x:v>1</x:v>
      </x:c>
      <x:c r="AT14" s="90">
        <x:v>4879032378</x:v>
      </x:c>
      <x:c r="AU14" s="89">
        <x:f t="shared" si="23"/>
        <x:v>4879032378</x:v>
      </x:c>
      <x:c r="AV14" s="89">
        <x:f t="shared" si="24"/>
        <x:v>10343548641</x:v>
      </x:c>
      <x:c r="AW14" s="89">
        <x:f t="shared" si="25"/>
        <x:v>16463806855</x:v>
      </x:c>
      <x:c r="AX14" s="89">
        <x:f t="shared" si="26"/>
        <x:v>24420142533</x:v>
      </x:c>
      <x:c r="AY14" s="89">
        <x:f t="shared" si="27"/>
        <x:v>33251675135</x:v>
      </x:c>
      <x:c r="AZ14" s="89">
        <x:f t="shared" si="28"/>
        <x:v>43054676323</x:v>
      </x:c>
      <x:c r="BA14" s="89">
        <x:f t="shared" si="29"/>
        <x:v>53936007641</x:v>
      </x:c>
      <x:c r="BB14" s="89">
        <x:f t="shared" si="30"/>
        <x:v>66014285403</x:v>
      </x:c>
      <x:c r="BC14" s="103">
        <x:f t="shared" si="31"/>
        <x:v>1</x:v>
      </x:c>
      <x:c r="BD14" s="95">
        <x:v>4879032378</x:v>
      </x:c>
      <x:c r="BE14" s="94">
        <x:f t="shared" si="32"/>
        <x:v>4879032378</x:v>
      </x:c>
      <x:c r="BF14" s="94">
        <x:f t="shared" si="33"/>
        <x:v>10343548641</x:v>
      </x:c>
      <x:c r="BG14" s="94">
        <x:f t="shared" si="34"/>
        <x:v>16463806855</x:v>
      </x:c>
      <x:c r="BH14" s="94">
        <x:f t="shared" si="35"/>
        <x:v>24420142533</x:v>
      </x:c>
      <x:c r="BI14" s="94">
        <x:f t="shared" si="36"/>
        <x:v>33251675135</x:v>
      </x:c>
      <x:c r="BJ14" s="94">
        <x:f t="shared" si="37"/>
        <x:v>43054676323</x:v>
      </x:c>
      <x:c r="BK14" s="94">
        <x:f t="shared" si="38"/>
        <x:v>53936007641</x:v>
      </x:c>
      <x:c r="BL14" s="94">
        <x:f t="shared" si="39"/>
        <x:v>66014285403</x:v>
      </x:c>
      <x:c r="BM14" s="103">
        <x:f t="shared" si="40"/>
        <x:v>1</x:v>
      </x:c>
    </x:row>
    <x:row r="15" spans="2:65" s="41" customFormat="1" ht="24" customHeight="1">
      <x:c r="B15" s="49">
        <x:v>208</x:v>
      </x:c>
      <x:c r="C15" s="50" t="s">
        <x:v>19</x:v>
      </x:c>
      <x:c r="D15" s="46">
        <x:f t="shared" si="1"/>
        <x:v>209</x:v>
      </x:c>
      <x:c r="E15" s="42">
        <x:v>5464516263</x:v>
      </x:c>
      <x:c r="F15" s="63">
        <x:v>571115568</x:v>
      </x:c>
      <x:c r="G15" s="62">
        <x:f t="shared" si="2"/>
        <x:v>571115568</x:v>
      </x:c>
      <x:c r="H15" s="62">
        <x:f t="shared" si="0"/>
        <x:v>1142231136</x:v>
      </x:c>
      <x:c r="I15" s="62">
        <x:f t="shared" si="0"/>
        <x:v>1713346704</x:v>
      </x:c>
      <x:c r="J15" s="62">
        <x:f t="shared" si="0"/>
        <x:v>2284462272</x:v>
      </x:c>
      <x:c r="K15" s="62">
        <x:f t="shared" si="0"/>
        <x:v>2855577840</x:v>
      </x:c>
      <x:c r="L15" s="62">
        <x:f t="shared" si="0"/>
        <x:v>3426693408</x:v>
      </x:c>
      <x:c r="M15" s="62">
        <x:f t="shared" si="0"/>
        <x:v>3997808976</x:v>
      </x:c>
      <x:c r="N15" s="62">
        <x:f t="shared" si="0"/>
        <x:v>4568924544</x:v>
      </x:c>
      <x:c r="O15" s="103">
        <x:f t="shared" si="3"/>
        <x:v>0.10451347210127243</x:v>
      </x:c>
      <x:c r="P15" s="101">
        <x:v>5464516263</x:v>
      </x:c>
      <x:c r="Q15" s="70">
        <x:f t="shared" si="41"/>
        <x:v>5464516263</x:v>
      </x:c>
      <x:c r="R15" s="70">
        <x:f t="shared" si="42"/>
        <x:v>11584774477</x:v>
      </x:c>
      <x:c r="S15" s="70">
        <x:f t="shared" si="43"/>
        <x:v>17705032691</x:v>
      </x:c>
      <x:c r="T15" s="70">
        <x:f t="shared" si="44"/>
        <x:v>23825290905</x:v>
      </x:c>
      <x:c r="U15" s="70">
        <x:f t="shared" si="45"/>
        <x:v>29945549119</x:v>
      </x:c>
      <x:c r="V15" s="70">
        <x:f t="shared" si="46"/>
        <x:v>36065807333</x:v>
      </x:c>
      <x:c r="W15" s="70">
        <x:f t="shared" si="47"/>
        <x:v>42186065547</x:v>
      </x:c>
      <x:c r="X15" s="70">
        <x:f t="shared" si="48"/>
        <x:v>48306323761</x:v>
      </x:c>
      <x:c r="Y15" s="103">
        <x:f t="shared" si="4"/>
        <x:v>1</x:v>
      </x:c>
      <x:c r="Z15" s="76">
        <x:v>5464516263</x:v>
      </x:c>
      <x:c r="AA15" s="75">
        <x:f t="shared" si="5"/>
        <x:v>5464516263</x:v>
      </x:c>
      <x:c r="AB15" s="75">
        <x:f t="shared" si="6"/>
        <x:v>11584774477</x:v>
      </x:c>
      <x:c r="AC15" s="75">
        <x:f t="shared" si="7"/>
        <x:v>19541110155</x:v>
      </x:c>
      <x:c r="AD15" s="75">
        <x:f t="shared" si="8"/>
        <x:v>28372642757</x:v>
      </x:c>
      <x:c r="AE15" s="75">
        <x:f t="shared" si="9"/>
        <x:v>38175643945</x:v>
      </x:c>
      <x:c r="AF15" s="75">
        <x:f t="shared" si="10"/>
        <x:v>49056975263</x:v>
      </x:c>
      <x:c r="AG15" s="75">
        <x:f t="shared" si="11"/>
        <x:v>61135253025</x:v>
      </x:c>
      <x:c r="AH15" s="75">
        <x:f t="shared" si="12"/>
        <x:v>76837014115</x:v>
      </x:c>
      <x:c r="AI15" s="103">
        <x:f t="shared" si="13"/>
        <x:v>1</x:v>
      </x:c>
      <x:c r="AJ15" s="83">
        <x:v>5464516263</x:v>
      </x:c>
      <x:c r="AK15" s="82">
        <x:f t="shared" si="14"/>
        <x:v>5464516263</x:v>
      </x:c>
      <x:c r="AL15" s="82">
        <x:f t="shared" si="15"/>
        <x:v>11584774477</x:v>
      </x:c>
      <x:c r="AM15" s="82">
        <x:f t="shared" si="16"/>
        <x:v>19541110155</x:v>
      </x:c>
      <x:c r="AN15" s="82">
        <x:f t="shared" si="17"/>
        <x:v>28372642757</x:v>
      </x:c>
      <x:c r="AO15" s="82">
        <x:f t="shared" si="18"/>
        <x:v>38175643945</x:v>
      </x:c>
      <x:c r="AP15" s="82">
        <x:f t="shared" si="19"/>
        <x:v>49056975263</x:v>
      </x:c>
      <x:c r="AQ15" s="82">
        <x:f t="shared" si="20"/>
        <x:v>61135253025</x:v>
      </x:c>
      <x:c r="AR15" s="82">
        <x:f t="shared" si="21"/>
        <x:v>76837014115</x:v>
      </x:c>
      <x:c r="AS15" s="103">
        <x:f t="shared" si="22"/>
        <x:v>1</x:v>
      </x:c>
      <x:c r="AT15" s="90">
        <x:v>5464516263</x:v>
      </x:c>
      <x:c r="AU15" s="89">
        <x:f t="shared" si="23"/>
        <x:v>5464516263</x:v>
      </x:c>
      <x:c r="AV15" s="89">
        <x:f t="shared" si="24"/>
        <x:v>11584774477</x:v>
      </x:c>
      <x:c r="AW15" s="89">
        <x:f t="shared" si="25"/>
        <x:v>19541110155</x:v>
      </x:c>
      <x:c r="AX15" s="89">
        <x:f t="shared" si="26"/>
        <x:v>28372642757</x:v>
      </x:c>
      <x:c r="AY15" s="89">
        <x:f t="shared" si="27"/>
        <x:v>38175643945</x:v>
      </x:c>
      <x:c r="AZ15" s="89">
        <x:f t="shared" si="28"/>
        <x:v>49056975263</x:v>
      </x:c>
      <x:c r="BA15" s="89">
        <x:f t="shared" si="29"/>
        <x:v>61135253025</x:v>
      </x:c>
      <x:c r="BB15" s="89">
        <x:f t="shared" si="30"/>
        <x:v>76837014115</x:v>
      </x:c>
      <x:c r="BC15" s="103">
        <x:f t="shared" si="31"/>
        <x:v>1</x:v>
      </x:c>
      <x:c r="BD15" s="95">
        <x:v>5464516263</x:v>
      </x:c>
      <x:c r="BE15" s="94">
        <x:f t="shared" si="32"/>
        <x:v>5464516263</x:v>
      </x:c>
      <x:c r="BF15" s="94">
        <x:f t="shared" si="33"/>
        <x:v>11584774477</x:v>
      </x:c>
      <x:c r="BG15" s="94">
        <x:f t="shared" si="34"/>
        <x:v>19541110155</x:v>
      </x:c>
      <x:c r="BH15" s="94">
        <x:f t="shared" si="35"/>
        <x:v>28372642757</x:v>
      </x:c>
      <x:c r="BI15" s="94">
        <x:f t="shared" si="36"/>
        <x:v>38175643945</x:v>
      </x:c>
      <x:c r="BJ15" s="94">
        <x:f t="shared" si="37"/>
        <x:v>49056975263</x:v>
      </x:c>
      <x:c r="BK15" s="94">
        <x:f t="shared" si="38"/>
        <x:v>61135253025</x:v>
      </x:c>
      <x:c r="BL15" s="94">
        <x:f t="shared" si="39"/>
        <x:v>76837014115</x:v>
      </x:c>
      <x:c r="BM15" s="103">
        <x:f t="shared" si="40"/>
        <x:v>1</x:v>
      </x:c>
    </x:row>
    <x:row r="16" spans="2:65" s="41" customFormat="1" ht="24" customHeight="1">
      <x:c r="B16" s="51">
        <x:v>209</x:v>
      </x:c>
      <x:c r="C16" s="52" t="s">
        <x:v>19</x:v>
      </x:c>
      <x:c r="D16" s="47">
        <x:f t="shared" si="1"/>
        <x:v>210</x:v>
      </x:c>
      <x:c r="E16" s="44">
        <x:v>6120258214</x:v>
      </x:c>
      <x:c r="F16" s="64">
        <x:v>571115568</x:v>
      </x:c>
      <x:c r="G16" s="62">
        <x:f t="shared" si="2"/>
        <x:v>571115568</x:v>
      </x:c>
      <x:c r="H16" s="62">
        <x:f t="shared" si="0"/>
        <x:v>1142231136</x:v>
      </x:c>
      <x:c r="I16" s="62">
        <x:f t="shared" si="0"/>
        <x:v>1713346704</x:v>
      </x:c>
      <x:c r="J16" s="62">
        <x:f t="shared" si="0"/>
        <x:v>2284462272</x:v>
      </x:c>
      <x:c r="K16" s="62">
        <x:f t="shared" si="0"/>
        <x:v>2855577840</x:v>
      </x:c>
      <x:c r="L16" s="62">
        <x:f t="shared" si="0"/>
        <x:v>3426693408</x:v>
      </x:c>
      <x:c r="M16" s="62">
        <x:f t="shared" si="0"/>
        <x:v>3997808976</x:v>
      </x:c>
      <x:c r="N16" s="62">
        <x:f t="shared" si="0"/>
        <x:v>4568924544</x:v>
      </x:c>
      <x:c r="O16" s="103">
        <x:f t="shared" si="3"/>
        <x:v>0.093315600098960144</x:v>
      </x:c>
      <x:c r="P16" s="102">
        <x:v>6120258214</x:v>
      </x:c>
      <x:c r="Q16" s="70">
        <x:f t="shared" si="41"/>
        <x:v>6120258214</x:v>
      </x:c>
      <x:c r="R16" s="70">
        <x:f t="shared" si="42"/>
        <x:v>12240516428</x:v>
      </x:c>
      <x:c r="S16" s="70">
        <x:f t="shared" si="43"/>
        <x:v>18360774642</x:v>
      </x:c>
      <x:c r="T16" s="70">
        <x:f t="shared" si="44"/>
        <x:v>24481032856</x:v>
      </x:c>
      <x:c r="U16" s="70">
        <x:f t="shared" si="45"/>
        <x:v>30601291070</x:v>
      </x:c>
      <x:c r="V16" s="70">
        <x:f t="shared" si="46"/>
        <x:v>36721549284</x:v>
      </x:c>
      <x:c r="W16" s="70">
        <x:f t="shared" si="47"/>
        <x:v>42841807498</x:v>
      </x:c>
      <x:c r="X16" s="70">
        <x:f t="shared" si="48"/>
        <x:v>48962065712</x:v>
      </x:c>
      <x:c r="Y16" s="103">
        <x:f t="shared" si="4"/>
        <x:v>1</x:v>
      </x:c>
      <x:c r="Z16" s="77">
        <x:v>6120258214</x:v>
      </x:c>
      <x:c r="AA16" s="75">
        <x:f t="shared" si="5"/>
        <x:v>6120258214</x:v>
      </x:c>
      <x:c r="AB16" s="75">
        <x:f t="shared" si="6"/>
        <x:v>14076593892</x:v>
      </x:c>
      <x:c r="AC16" s="75">
        <x:f t="shared" si="7"/>
        <x:v>22908126494</x:v>
      </x:c>
      <x:c r="AD16" s="75">
        <x:f t="shared" si="8"/>
        <x:v>32711127682</x:v>
      </x:c>
      <x:c r="AE16" s="75">
        <x:f t="shared" si="9"/>
        <x:v>43592459000</x:v>
      </x:c>
      <x:c r="AF16" s="75">
        <x:f t="shared" si="10"/>
        <x:v>55670736762</x:v>
      </x:c>
      <x:c r="AG16" s="75">
        <x:f t="shared" si="11"/>
        <x:v>71372497852</x:v>
      </x:c>
      <x:c r="AH16" s="75">
        <x:f t="shared" si="12"/>
        <x:v>88487417440</x:v>
      </x:c>
      <x:c r="AI16" s="103">
        <x:f t="shared" si="13"/>
        <x:v>1</x:v>
      </x:c>
      <x:c r="AJ16" s="84">
        <x:v>6120258214</x:v>
      </x:c>
      <x:c r="AK16" s="82">
        <x:f t="shared" si="14"/>
        <x:v>6120258214</x:v>
      </x:c>
      <x:c r="AL16" s="82">
        <x:f t="shared" si="15"/>
        <x:v>14076593892</x:v>
      </x:c>
      <x:c r="AM16" s="82">
        <x:f t="shared" si="16"/>
        <x:v>22908126494</x:v>
      </x:c>
      <x:c r="AN16" s="82">
        <x:f t="shared" si="17"/>
        <x:v>32711127682</x:v>
      </x:c>
      <x:c r="AO16" s="82">
        <x:f t="shared" si="18"/>
        <x:v>43592459000</x:v>
      </x:c>
      <x:c r="AP16" s="82">
        <x:f t="shared" si="19"/>
        <x:v>55670736762</x:v>
      </x:c>
      <x:c r="AQ16" s="82">
        <x:f t="shared" si="20"/>
        <x:v>71372497852</x:v>
      </x:c>
      <x:c r="AR16" s="82">
        <x:f t="shared" si="21"/>
        <x:v>88487417440</x:v>
      </x:c>
      <x:c r="AS16" s="103">
        <x:f t="shared" si="22"/>
        <x:v>1</x:v>
      </x:c>
      <x:c r="AT16" s="91">
        <x:v>6120258214</x:v>
      </x:c>
      <x:c r="AU16" s="89">
        <x:f t="shared" si="23"/>
        <x:v>6120258214</x:v>
      </x:c>
      <x:c r="AV16" s="89">
        <x:f t="shared" si="24"/>
        <x:v>14076593892</x:v>
      </x:c>
      <x:c r="AW16" s="89">
        <x:f t="shared" si="25"/>
        <x:v>22908126494</x:v>
      </x:c>
      <x:c r="AX16" s="89">
        <x:f t="shared" si="26"/>
        <x:v>32711127682</x:v>
      </x:c>
      <x:c r="AY16" s="89">
        <x:f t="shared" si="27"/>
        <x:v>43592459000</x:v>
      </x:c>
      <x:c r="AZ16" s="89">
        <x:f t="shared" si="28"/>
        <x:v>55670736762</x:v>
      </x:c>
      <x:c r="BA16" s="89">
        <x:f t="shared" si="29"/>
        <x:v>71372497852</x:v>
      </x:c>
      <x:c r="BB16" s="89">
        <x:f t="shared" si="30"/>
        <x:v>88487417440</x:v>
      </x:c>
      <x:c r="BC16" s="103">
        <x:f t="shared" si="31"/>
        <x:v>1</x:v>
      </x:c>
      <x:c r="BD16" s="96">
        <x:v>6120258214</x:v>
      </x:c>
      <x:c r="BE16" s="94">
        <x:f t="shared" si="32"/>
        <x:v>6120258214</x:v>
      </x:c>
      <x:c r="BF16" s="94">
        <x:f t="shared" si="33"/>
        <x:v>14076593892</x:v>
      </x:c>
      <x:c r="BG16" s="94">
        <x:f t="shared" si="34"/>
        <x:v>22908126494</x:v>
      </x:c>
      <x:c r="BH16" s="94">
        <x:f t="shared" si="35"/>
        <x:v>32711127682</x:v>
      </x:c>
      <x:c r="BI16" s="94">
        <x:f t="shared" si="36"/>
        <x:v>43592459000</x:v>
      </x:c>
      <x:c r="BJ16" s="94">
        <x:f t="shared" si="37"/>
        <x:v>55670736762</x:v>
      </x:c>
      <x:c r="BK16" s="94">
        <x:f t="shared" si="38"/>
        <x:v>71372497852</x:v>
      </x:c>
      <x:c r="BL16" s="94">
        <x:f t="shared" si="39"/>
        <x:v>88487417440</x:v>
      </x:c>
      <x:c r="BM16" s="103">
        <x:f t="shared" si="40"/>
        <x:v>1</x:v>
      </x:c>
    </x:row>
    <x:row r="17" spans="2:65" s="41" customFormat="1" ht="24" customHeight="1">
      <x:c r="B17" s="53">
        <x:v>210</x:v>
      </x:c>
      <x:c r="C17" s="54" t="s">
        <x:v>19</x:v>
      </x:c>
      <x:c r="D17" s="48">
        <x:f t="shared" si="1"/>
        <x:v>211</x:v>
      </x:c>
      <x:c r="E17" s="43">
        <x:v>7956335678</x:v>
      </x:c>
      <x:c r="F17" s="62">
        <x:v>571115568</x:v>
      </x:c>
      <x:c r="G17" s="62">
        <x:f t="shared" si="2"/>
        <x:v>571115568</x:v>
      </x:c>
      <x:c r="H17" s="62">
        <x:f t="shared" si="0"/>
        <x:v>1142231136</x:v>
      </x:c>
      <x:c r="I17" s="62">
        <x:f t="shared" si="0"/>
        <x:v>1713346704</x:v>
      </x:c>
      <x:c r="J17" s="62">
        <x:f t="shared" si="0"/>
        <x:v>2284462272</x:v>
      </x:c>
      <x:c r="K17" s="62">
        <x:f t="shared" si="0"/>
        <x:v>2855577840</x:v>
      </x:c>
      <x:c r="L17" s="62">
        <x:f t="shared" si="0"/>
        <x:v>3426693408</x:v>
      </x:c>
      <x:c r="M17" s="62">
        <x:f t="shared" si="0"/>
        <x:v>3997808976</x:v>
      </x:c>
      <x:c r="N17" s="62">
        <x:f t="shared" si="0"/>
        <x:v>4568924544</x:v>
      </x:c>
      <x:c r="O17" s="103">
        <x:f t="shared" si="3"/>
        <x:v>0.071781230847158331</x:v>
      </x:c>
      <x:c r="P17" s="100">
        <x:v>6120258214</x:v>
      </x:c>
      <x:c r="Q17" s="70">
        <x:f t="shared" si="41"/>
        <x:v>6120258214</x:v>
      </x:c>
      <x:c r="R17" s="70">
        <x:f t="shared" ref="R17:R80" si="49">P17+P18</x:f>
        <x:v>12240516428</x:v>
      </x:c>
      <x:c r="S17" s="70">
        <x:f t="shared" ref="S17:S80" si="50">P17+P18+P19</x:f>
        <x:v>18360774642</x:v>
      </x:c>
      <x:c r="T17" s="70">
        <x:f t="shared" ref="T17:T80" si="51">P17+P18+P19+P20</x:f>
        <x:v>24481032856</x:v>
      </x:c>
      <x:c r="U17" s="70">
        <x:f t="shared" ref="U17:U80" si="52">P17+P18+P19+P20+P21</x:f>
        <x:v>30601291070</x:v>
      </x:c>
      <x:c r="V17" s="70">
        <x:f t="shared" ref="V17:V80" si="53">P17+P18+P19+P20+P21+P22</x:f>
        <x:v>36721549284</x:v>
      </x:c>
      <x:c r="W17" s="70">
        <x:f t="shared" ref="W17:W80" si="54">P17+P18+P19+P20+P21+P22+P23</x:f>
        <x:v>42841807498</x:v>
      </x:c>
      <x:c r="X17" s="70">
        <x:f t="shared" ref="X17:X80" si="55">P17+P18+P19+P20+P21+P22+P23+P24</x:f>
        <x:v>48962065712</x:v>
      </x:c>
      <x:c r="Y17" s="103">
        <x:f t="shared" si="4"/>
        <x:v>0.76923076925010558</x:v>
      </x:c>
      <x:c r="Z17" s="75">
        <x:v>7956335678</x:v>
      </x:c>
      <x:c r="AA17" s="75">
        <x:f t="shared" si="5"/>
        <x:v>7956335678</x:v>
      </x:c>
      <x:c r="AB17" s="75">
        <x:f t="shared" si="6"/>
        <x:v>16787868280</x:v>
      </x:c>
      <x:c r="AC17" s="75">
        <x:f t="shared" si="7"/>
        <x:v>26590869468</x:v>
      </x:c>
      <x:c r="AD17" s="75">
        <x:f t="shared" si="8"/>
        <x:v>37472200786</x:v>
      </x:c>
      <x:c r="AE17" s="75">
        <x:f t="shared" si="9"/>
        <x:v>49550478548</x:v>
      </x:c>
      <x:c r="AF17" s="75">
        <x:f t="shared" si="10"/>
        <x:v>65252239638</x:v>
      </x:c>
      <x:c r="AG17" s="75">
        <x:f t="shared" si="11"/>
        <x:v>82367159226</x:v>
      </x:c>
      <x:c r="AH17" s="75">
        <x:f t="shared" si="12"/>
        <x:v>101022421576</x:v>
      </x:c>
      <x:c r="AI17" s="103">
        <x:f t="shared" si="13"/>
        <x:v>1</x:v>
      </x:c>
      <x:c r="AJ17" s="82">
        <x:v>7956335678</x:v>
      </x:c>
      <x:c r="AK17" s="82">
        <x:f t="shared" si="14"/>
        <x:v>7956335678</x:v>
      </x:c>
      <x:c r="AL17" s="82">
        <x:f t="shared" si="15"/>
        <x:v>16787868280</x:v>
      </x:c>
      <x:c r="AM17" s="82">
        <x:f t="shared" si="16"/>
        <x:v>26590869468</x:v>
      </x:c>
      <x:c r="AN17" s="82">
        <x:f t="shared" si="17"/>
        <x:v>37472200786</x:v>
      </x:c>
      <x:c r="AO17" s="82">
        <x:f t="shared" si="18"/>
        <x:v>49550478548</x:v>
      </x:c>
      <x:c r="AP17" s="82">
        <x:f t="shared" si="19"/>
        <x:v>65252239638</x:v>
      </x:c>
      <x:c r="AQ17" s="82">
        <x:f t="shared" si="20"/>
        <x:v>82367159226</x:v>
      </x:c>
      <x:c r="AR17" s="82">
        <x:f t="shared" si="21"/>
        <x:v>101022421576</x:v>
      </x:c>
      <x:c r="AS17" s="103">
        <x:f t="shared" si="22"/>
        <x:v>1</x:v>
      </x:c>
      <x:c r="AT17" s="89">
        <x:v>7956335678</x:v>
      </x:c>
      <x:c r="AU17" s="89">
        <x:f t="shared" si="23"/>
        <x:v>7956335678</x:v>
      </x:c>
      <x:c r="AV17" s="89">
        <x:f t="shared" si="24"/>
        <x:v>16787868280</x:v>
      </x:c>
      <x:c r="AW17" s="89">
        <x:f t="shared" si="25"/>
        <x:v>26590869468</x:v>
      </x:c>
      <x:c r="AX17" s="89">
        <x:f t="shared" si="26"/>
        <x:v>37472200786</x:v>
      </x:c>
      <x:c r="AY17" s="89">
        <x:f t="shared" si="27"/>
        <x:v>49550478548</x:v>
      </x:c>
      <x:c r="AZ17" s="89">
        <x:f t="shared" si="28"/>
        <x:v>65252239638</x:v>
      </x:c>
      <x:c r="BA17" s="89">
        <x:f t="shared" si="29"/>
        <x:v>82367159226</x:v>
      </x:c>
      <x:c r="BB17" s="89">
        <x:f t="shared" si="30"/>
        <x:v>101022421576</x:v>
      </x:c>
      <x:c r="BC17" s="103">
        <x:f t="shared" si="31"/>
        <x:v>1</x:v>
      </x:c>
      <x:c r="BD17" s="94">
        <x:v>7956335678</x:v>
      </x:c>
      <x:c r="BE17" s="94">
        <x:f t="shared" si="32"/>
        <x:v>7956335678</x:v>
      </x:c>
      <x:c r="BF17" s="94">
        <x:f t="shared" si="33"/>
        <x:v>16787868280</x:v>
      </x:c>
      <x:c r="BG17" s="94">
        <x:f t="shared" si="34"/>
        <x:v>26590869468</x:v>
      </x:c>
      <x:c r="BH17" s="94">
        <x:f t="shared" si="35"/>
        <x:v>37472200786</x:v>
      </x:c>
      <x:c r="BI17" s="94">
        <x:f t="shared" si="36"/>
        <x:v>49550478548</x:v>
      </x:c>
      <x:c r="BJ17" s="94">
        <x:f t="shared" si="37"/>
        <x:v>65252239638</x:v>
      </x:c>
      <x:c r="BK17" s="94">
        <x:f t="shared" si="38"/>
        <x:v>82367159226</x:v>
      </x:c>
      <x:c r="BL17" s="94">
        <x:f t="shared" si="39"/>
        <x:v>101022421576</x:v>
      </x:c>
      <x:c r="BM17" s="103">
        <x:f t="shared" si="40"/>
        <x:v>1</x:v>
      </x:c>
    </x:row>
    <x:row r="18" spans="2:65" s="41" customFormat="1" ht="24" customHeight="1">
      <x:c r="B18" s="49">
        <x:v>211</x:v>
      </x:c>
      <x:c r="C18" s="50" t="s">
        <x:v>19</x:v>
      </x:c>
      <x:c r="D18" s="46">
        <x:f t="shared" si="1"/>
        <x:v>212</x:v>
      </x:c>
      <x:c r="E18" s="42">
        <x:v>8831532602</x:v>
      </x:c>
      <x:c r="F18" s="63">
        <x:v>571115568</x:v>
      </x:c>
      <x:c r="G18" s="62">
        <x:f t="shared" si="2"/>
        <x:v>571115568</x:v>
      </x:c>
      <x:c r="H18" s="62">
        <x:f t="shared" si="0"/>
        <x:v>1142231136</x:v>
      </x:c>
      <x:c r="I18" s="62">
        <x:f t="shared" si="0"/>
        <x:v>1713346704</x:v>
      </x:c>
      <x:c r="J18" s="62">
        <x:f t="shared" si="0"/>
        <x:v>2284462272</x:v>
      </x:c>
      <x:c r="K18" s="62">
        <x:f t="shared" si="0"/>
        <x:v>2855577840</x:v>
      </x:c>
      <x:c r="L18" s="62">
        <x:f t="shared" si="0"/>
        <x:v>3426693408</x:v>
      </x:c>
      <x:c r="M18" s="62">
        <x:f t="shared" si="0"/>
        <x:v>3997808976</x:v>
      </x:c>
      <x:c r="N18" s="62">
        <x:f t="shared" si="0"/>
        <x:v>4568924544</x:v>
      </x:c>
      <x:c r="O18" s="103">
        <x:f t="shared" si="3"/>
        <x:v>0.064667775542227454</x:v>
      </x:c>
      <x:c r="P18" s="101">
        <x:v>6120258214</x:v>
      </x:c>
      <x:c r="Q18" s="70">
        <x:f t="shared" si="41"/>
        <x:v>6120258214</x:v>
      </x:c>
      <x:c r="R18" s="70">
        <x:f t="shared" si="49"/>
        <x:v>12240516428</x:v>
      </x:c>
      <x:c r="S18" s="70">
        <x:f t="shared" si="50"/>
        <x:v>18360774642</x:v>
      </x:c>
      <x:c r="T18" s="70">
        <x:f t="shared" si="51"/>
        <x:v>24481032856</x:v>
      </x:c>
      <x:c r="U18" s="70">
        <x:f t="shared" si="52"/>
        <x:v>30601291070</x:v>
      </x:c>
      <x:c r="V18" s="70">
        <x:f t="shared" si="53"/>
        <x:v>36721549284</x:v>
      </x:c>
      <x:c r="W18" s="70">
        <x:f t="shared" si="54"/>
        <x:v>42841807498</x:v>
      </x:c>
      <x:c r="X18" s="70">
        <x:f t="shared" si="55"/>
        <x:v>48962065712</x:v>
      </x:c>
      <x:c r="Y18" s="103">
        <x:f t="shared" si="4"/>
        <x:v>0.69300069306362511</x:v>
      </x:c>
      <x:c r="Z18" s="76">
        <x:v>8831532602</x:v>
      </x:c>
      <x:c r="AA18" s="75">
        <x:f t="shared" si="5"/>
        <x:v>8831532602</x:v>
      </x:c>
      <x:c r="AB18" s="75">
        <x:f t="shared" si="6"/>
        <x:v>18634533790</x:v>
      </x:c>
      <x:c r="AC18" s="75">
        <x:f t="shared" si="7"/>
        <x:v>29515865108</x:v>
      </x:c>
      <x:c r="AD18" s="75">
        <x:f t="shared" si="8"/>
        <x:v>41594142870</x:v>
      </x:c>
      <x:c r="AE18" s="75">
        <x:f t="shared" si="9"/>
        <x:v>57295903960</x:v>
      </x:c>
      <x:c r="AF18" s="75">
        <x:f t="shared" si="10"/>
        <x:v>74410823548</x:v>
      </x:c>
      <x:c r="AG18" s="75">
        <x:f t="shared" si="11"/>
        <x:v>93066085898</x:v>
      </x:c>
      <x:c r="AH18" s="75">
        <x:f t="shared" si="12"/>
        <x:v>113400321859</x:v>
      </x:c>
      <x:c r="AI18" s="103">
        <x:f t="shared" si="13"/>
        <x:v>1</x:v>
      </x:c>
      <x:c r="AJ18" s="83">
        <x:v>8831532602</x:v>
      </x:c>
      <x:c r="AK18" s="82">
        <x:f t="shared" si="14"/>
        <x:v>8831532602</x:v>
      </x:c>
      <x:c r="AL18" s="82">
        <x:f t="shared" si="15"/>
        <x:v>18634533790</x:v>
      </x:c>
      <x:c r="AM18" s="82">
        <x:f t="shared" si="16"/>
        <x:v>29515865108</x:v>
      </x:c>
      <x:c r="AN18" s="82">
        <x:f t="shared" si="17"/>
        <x:v>41594142870</x:v>
      </x:c>
      <x:c r="AO18" s="82">
        <x:f t="shared" si="18"/>
        <x:v>57295903960</x:v>
      </x:c>
      <x:c r="AP18" s="82">
        <x:f t="shared" si="19"/>
        <x:v>74410823548</x:v>
      </x:c>
      <x:c r="AQ18" s="82">
        <x:f t="shared" si="20"/>
        <x:v>93066085898</x:v>
      </x:c>
      <x:c r="AR18" s="82">
        <x:f t="shared" si="21"/>
        <x:v>113400321859</x:v>
      </x:c>
      <x:c r="AS18" s="103">
        <x:f t="shared" si="22"/>
        <x:v>1</x:v>
      </x:c>
      <x:c r="AT18" s="90">
        <x:v>8831532602</x:v>
      </x:c>
      <x:c r="AU18" s="89">
        <x:f t="shared" si="23"/>
        <x:v>8831532602</x:v>
      </x:c>
      <x:c r="AV18" s="89">
        <x:f t="shared" si="24"/>
        <x:v>18634533790</x:v>
      </x:c>
      <x:c r="AW18" s="89">
        <x:f t="shared" si="25"/>
        <x:v>29515865108</x:v>
      </x:c>
      <x:c r="AX18" s="89">
        <x:f t="shared" si="26"/>
        <x:v>41594142870</x:v>
      </x:c>
      <x:c r="AY18" s="89">
        <x:f t="shared" si="27"/>
        <x:v>57295903960</x:v>
      </x:c>
      <x:c r="AZ18" s="89">
        <x:f t="shared" si="28"/>
        <x:v>74410823548</x:v>
      </x:c>
      <x:c r="BA18" s="89">
        <x:f t="shared" si="29"/>
        <x:v>93066085898</x:v>
      </x:c>
      <x:c r="BB18" s="89">
        <x:f t="shared" si="30"/>
        <x:v>113400321859</x:v>
      </x:c>
      <x:c r="BC18" s="103">
        <x:f t="shared" si="31"/>
        <x:v>1</x:v>
      </x:c>
      <x:c r="BD18" s="95">
        <x:v>8831532602</x:v>
      </x:c>
      <x:c r="BE18" s="94">
        <x:f t="shared" si="32"/>
        <x:v>8831532602</x:v>
      </x:c>
      <x:c r="BF18" s="94">
        <x:f t="shared" si="33"/>
        <x:v>18634533790</x:v>
      </x:c>
      <x:c r="BG18" s="94">
        <x:f t="shared" si="34"/>
        <x:v>29515865108</x:v>
      </x:c>
      <x:c r="BH18" s="94">
        <x:f t="shared" si="35"/>
        <x:v>41594142870</x:v>
      </x:c>
      <x:c r="BI18" s="94">
        <x:f t="shared" si="36"/>
        <x:v>57295903960</x:v>
      </x:c>
      <x:c r="BJ18" s="94">
        <x:f t="shared" si="37"/>
        <x:v>74410823548</x:v>
      </x:c>
      <x:c r="BK18" s="94">
        <x:f t="shared" si="38"/>
        <x:v>93066085898</x:v>
      </x:c>
      <x:c r="BL18" s="94">
        <x:f t="shared" si="39"/>
        <x:v>113400321859</x:v>
      </x:c>
      <x:c r="BM18" s="103">
        <x:f t="shared" si="40"/>
        <x:v>1</x:v>
      </x:c>
    </x:row>
    <x:row r="19" spans="2:65" s="41" customFormat="1" ht="24" customHeight="1">
      <x:c r="B19" s="49">
        <x:v>212</x:v>
      </x:c>
      <x:c r="C19" s="50" t="s">
        <x:v>19</x:v>
      </x:c>
      <x:c r="D19" s="46">
        <x:f t="shared" si="1"/>
        <x:v>213</x:v>
      </x:c>
      <x:c r="E19" s="42">
        <x:v>9803001188</x:v>
      </x:c>
      <x:c r="F19" s="63">
        <x:v>571115568</x:v>
      </x:c>
      <x:c r="G19" s="62">
        <x:f t="shared" si="2"/>
        <x:v>571115568</x:v>
      </x:c>
      <x:c r="H19" s="62">
        <x:f t="shared" si="0"/>
        <x:v>1142231136</x:v>
      </x:c>
      <x:c r="I19" s="62">
        <x:f t="shared" si="0"/>
        <x:v>1713346704</x:v>
      </x:c>
      <x:c r="J19" s="62">
        <x:f t="shared" si="0"/>
        <x:v>2284462272</x:v>
      </x:c>
      <x:c r="K19" s="62">
        <x:f t="shared" si="0"/>
        <x:v>2855577840</x:v>
      </x:c>
      <x:c r="L19" s="62">
        <x:f t="shared" si="0"/>
        <x:v>3426693408</x:v>
      </x:c>
      <x:c r="M19" s="62">
        <x:f t="shared" si="0"/>
        <x:v>3997808976</x:v>
      </x:c>
      <x:c r="N19" s="62">
        <x:f t="shared" si="0"/>
        <x:v>4568924544</x:v>
      </x:c>
      <x:c r="O19" s="103">
        <x:f t="shared" si="3"/>
        <x:v>0.058259257246557422</x:v>
      </x:c>
      <x:c r="P19" s="101">
        <x:v>6120258214</x:v>
      </x:c>
      <x:c r="Q19" s="70">
        <x:f t="shared" si="41"/>
        <x:v>6120258214</x:v>
      </x:c>
      <x:c r="R19" s="70">
        <x:f t="shared" si="49"/>
        <x:v>12240516428</x:v>
      </x:c>
      <x:c r="S19" s="70">
        <x:f t="shared" si="50"/>
        <x:v>18360774642</x:v>
      </x:c>
      <x:c r="T19" s="70">
        <x:f t="shared" si="51"/>
        <x:v>24481032856</x:v>
      </x:c>
      <x:c r="U19" s="70">
        <x:f t="shared" si="52"/>
        <x:v>30601291070</x:v>
      </x:c>
      <x:c r="V19" s="70">
        <x:f t="shared" si="53"/>
        <x:v>36721549284</x:v>
      </x:c>
      <x:c r="W19" s="70">
        <x:f t="shared" si="54"/>
        <x:v>42841807498</x:v>
      </x:c>
      <x:c r="X19" s="70">
        <x:f t="shared" si="55"/>
        <x:v>48962065712</x:v>
      </x:c>
      <x:c r="Y19" s="103">
        <x:f t="shared" si="4"/>
        <x:v>0.62432494871997968</x:v>
      </x:c>
      <x:c r="Z19" s="76">
        <x:v>9803001188</x:v>
      </x:c>
      <x:c r="AA19" s="75">
        <x:f t="shared" si="5"/>
        <x:v>9803001188</x:v>
      </x:c>
      <x:c r="AB19" s="75">
        <x:f t="shared" si="6"/>
        <x:v>20684332506</x:v>
      </x:c>
      <x:c r="AC19" s="75">
        <x:f t="shared" si="7"/>
        <x:v>32762610268</x:v>
      </x:c>
      <x:c r="AD19" s="75">
        <x:f t="shared" si="8"/>
        <x:v>48464371358</x:v>
      </x:c>
      <x:c r="AE19" s="75">
        <x:f t="shared" si="9"/>
        <x:v>65579290946</x:v>
      </x:c>
      <x:c r="AF19" s="75">
        <x:f t="shared" si="10"/>
        <x:v>84234553296</x:v>
      </x:c>
      <x:c r="AG19" s="75">
        <x:f t="shared" si="11"/>
        <x:v>104568789257</x:v>
      </x:c>
      <x:c r="AH19" s="75">
        <x:f t="shared" si="12"/>
        <x:v>126733106454</x:v>
      </x:c>
      <x:c r="AI19" s="103">
        <x:f t="shared" si="13"/>
        <x:v>1</x:v>
      </x:c>
      <x:c r="AJ19" s="83">
        <x:v>9803001188</x:v>
      </x:c>
      <x:c r="AK19" s="82">
        <x:f t="shared" si="14"/>
        <x:v>9803001188</x:v>
      </x:c>
      <x:c r="AL19" s="82">
        <x:f t="shared" si="15"/>
        <x:v>20684332506</x:v>
      </x:c>
      <x:c r="AM19" s="82">
        <x:f t="shared" si="16"/>
        <x:v>32762610268</x:v>
      </x:c>
      <x:c r="AN19" s="82">
        <x:f t="shared" si="17"/>
        <x:v>48464371358</x:v>
      </x:c>
      <x:c r="AO19" s="82">
        <x:f t="shared" si="18"/>
        <x:v>65579290946</x:v>
      </x:c>
      <x:c r="AP19" s="82">
        <x:f t="shared" si="19"/>
        <x:v>84234553296</x:v>
      </x:c>
      <x:c r="AQ19" s="82">
        <x:f t="shared" si="20"/>
        <x:v>104568789257</x:v>
      </x:c>
      <x:c r="AR19" s="82">
        <x:f t="shared" si="21"/>
        <x:v>126733106454</x:v>
      </x:c>
      <x:c r="AS19" s="103">
        <x:f t="shared" si="22"/>
        <x:v>1</x:v>
      </x:c>
      <x:c r="AT19" s="90">
        <x:v>9803001188</x:v>
      </x:c>
      <x:c r="AU19" s="89">
        <x:f t="shared" si="23"/>
        <x:v>9803001188</x:v>
      </x:c>
      <x:c r="AV19" s="89">
        <x:f t="shared" si="24"/>
        <x:v>20684332506</x:v>
      </x:c>
      <x:c r="AW19" s="89">
        <x:f t="shared" si="25"/>
        <x:v>32762610268</x:v>
      </x:c>
      <x:c r="AX19" s="89">
        <x:f t="shared" si="26"/>
        <x:v>48464371358</x:v>
      </x:c>
      <x:c r="AY19" s="89">
        <x:f t="shared" si="27"/>
        <x:v>65579290946</x:v>
      </x:c>
      <x:c r="AZ19" s="89">
        <x:f t="shared" si="28"/>
        <x:v>84234553296</x:v>
      </x:c>
      <x:c r="BA19" s="89">
        <x:f t="shared" si="29"/>
        <x:v>104568789257</x:v>
      </x:c>
      <x:c r="BB19" s="89">
        <x:f t="shared" si="30"/>
        <x:v>126733106454</x:v>
      </x:c>
      <x:c r="BC19" s="103">
        <x:f t="shared" si="31"/>
        <x:v>1</x:v>
      </x:c>
      <x:c r="BD19" s="95">
        <x:v>9803001188</x:v>
      </x:c>
      <x:c r="BE19" s="94">
        <x:f t="shared" si="32"/>
        <x:v>9803001188</x:v>
      </x:c>
      <x:c r="BF19" s="94">
        <x:f t="shared" si="33"/>
        <x:v>20684332506</x:v>
      </x:c>
      <x:c r="BG19" s="94">
        <x:f t="shared" si="34"/>
        <x:v>32762610268</x:v>
      </x:c>
      <x:c r="BH19" s="94">
        <x:f t="shared" si="35"/>
        <x:v>48464371358</x:v>
      </x:c>
      <x:c r="BI19" s="94">
        <x:f t="shared" si="36"/>
        <x:v>65579290946</x:v>
      </x:c>
      <x:c r="BJ19" s="94">
        <x:f t="shared" si="37"/>
        <x:v>84234553296</x:v>
      </x:c>
      <x:c r="BK19" s="94">
        <x:f t="shared" si="38"/>
        <x:v>104568789257</x:v>
      </x:c>
      <x:c r="BL19" s="94">
        <x:f t="shared" si="39"/>
        <x:v>126733106454</x:v>
      </x:c>
      <x:c r="BM19" s="103">
        <x:f t="shared" si="40"/>
        <x:v>1</x:v>
      </x:c>
    </x:row>
    <x:row r="20" spans="2:65" s="41" customFormat="1" ht="24" customHeight="1">
      <x:c r="B20" s="49">
        <x:v>213</x:v>
      </x:c>
      <x:c r="C20" s="50" t="s">
        <x:v>19</x:v>
      </x:c>
      <x:c r="D20" s="46">
        <x:f t="shared" si="1"/>
        <x:v>214</x:v>
      </x:c>
      <x:c r="E20" s="42">
        <x:v>10881331318</x:v>
      </x:c>
      <x:c r="F20" s="63">
        <x:v>571115568</x:v>
      </x:c>
      <x:c r="G20" s="62">
        <x:f t="shared" si="2"/>
        <x:v>571115568</x:v>
      </x:c>
      <x:c r="H20" s="62">
        <x:f t="shared" si="0"/>
        <x:v>1142231136</x:v>
      </x:c>
      <x:c r="I20" s="62">
        <x:f t="shared" si="0"/>
        <x:v>1713346704</x:v>
      </x:c>
      <x:c r="J20" s="62">
        <x:f t="shared" si="0"/>
        <x:v>2284462272</x:v>
      </x:c>
      <x:c r="K20" s="62">
        <x:f t="shared" si="0"/>
        <x:v>2855577840</x:v>
      </x:c>
      <x:c r="L20" s="62">
        <x:f t="shared" si="0"/>
        <x:v>3426693408</x:v>
      </x:c>
      <x:c r="M20" s="62">
        <x:f t="shared" si="0"/>
        <x:v>3997808976</x:v>
      </x:c>
      <x:c r="N20" s="62">
        <x:f t="shared" si="0"/>
        <x:v>4568924544</x:v>
      </x:c>
      <x:c r="O20" s="103">
        <x:f t="shared" si="3"/>
        <x:v>0.052485817342520884</x:v>
      </x:c>
      <x:c r="P20" s="101">
        <x:v>6120258214</x:v>
      </x:c>
      <x:c r="Q20" s="70">
        <x:f t="shared" si="41"/>
        <x:v>6120258214</x:v>
      </x:c>
      <x:c r="R20" s="70">
        <x:f t="shared" si="49"/>
        <x:v>12240516428</x:v>
      </x:c>
      <x:c r="S20" s="70">
        <x:f t="shared" si="50"/>
        <x:v>18360774642</x:v>
      </x:c>
      <x:c r="T20" s="70">
        <x:f t="shared" si="51"/>
        <x:v>24481032856</x:v>
      </x:c>
      <x:c r="U20" s="70">
        <x:f t="shared" si="52"/>
        <x:v>30601291070</x:v>
      </x:c>
      <x:c r="V20" s="70">
        <x:f t="shared" si="53"/>
        <x:v>36721549284</x:v>
      </x:c>
      <x:c r="W20" s="70">
        <x:f t="shared" si="54"/>
        <x:v>42841807498</x:v>
      </x:c>
      <x:c r="X20" s="70">
        <x:f t="shared" si="55"/>
        <x:v>48962065712</x:v>
      </x:c>
      <x:c r="Y20" s="103">
        <x:f t="shared" si="4"/>
        <x:v>0.56245490879188764</x:v>
      </x:c>
      <x:c r="Z20" s="76">
        <x:v>10881331318</x:v>
      </x:c>
      <x:c r="AA20" s="75">
        <x:f t="shared" si="5"/>
        <x:v>10881331318</x:v>
      </x:c>
      <x:c r="AB20" s="75">
        <x:f t="shared" si="6"/>
        <x:v>22959609080</x:v>
      </x:c>
      <x:c r="AC20" s="75">
        <x:f t="shared" si="7"/>
        <x:v>38661370170</x:v>
      </x:c>
      <x:c r="AD20" s="75">
        <x:f t="shared" si="8"/>
        <x:v>55776289758</x:v>
      </x:c>
      <x:c r="AE20" s="75">
        <x:f t="shared" si="9"/>
        <x:v>74431552108</x:v>
      </x:c>
      <x:c r="AF20" s="75">
        <x:f t="shared" si="10"/>
        <x:v>94765788069</x:v>
      </x:c>
      <x:c r="AG20" s="75">
        <x:f t="shared" si="11"/>
        <x:v>116930105266</x:v>
      </x:c>
      <x:c r="AH20" s="75">
        <x:f t="shared" si="12"/>
        <x:v>139094422463</x:v>
      </x:c>
      <x:c r="AI20" s="103">
        <x:f t="shared" si="13"/>
        <x:v>1</x:v>
      </x:c>
      <x:c r="AJ20" s="83">
        <x:v>10881331318</x:v>
      </x:c>
      <x:c r="AK20" s="82">
        <x:f t="shared" si="14"/>
        <x:v>10881331318</x:v>
      </x:c>
      <x:c r="AL20" s="82">
        <x:f t="shared" si="15"/>
        <x:v>22959609080</x:v>
      </x:c>
      <x:c r="AM20" s="82">
        <x:f t="shared" si="16"/>
        <x:v>38661370170</x:v>
      </x:c>
      <x:c r="AN20" s="82">
        <x:f t="shared" si="17"/>
        <x:v>55776289758</x:v>
      </x:c>
      <x:c r="AO20" s="82">
        <x:f t="shared" si="18"/>
        <x:v>74431552108</x:v>
      </x:c>
      <x:c r="AP20" s="82">
        <x:f t="shared" si="19"/>
        <x:v>94765788069</x:v>
      </x:c>
      <x:c r="AQ20" s="82">
        <x:f t="shared" si="20"/>
        <x:v>116930105266</x:v>
      </x:c>
      <x:c r="AR20" s="82">
        <x:f t="shared" si="21"/>
        <x:v>145743717622</x:v>
      </x:c>
      <x:c r="AS20" s="103">
        <x:f t="shared" si="22"/>
        <x:v>1</x:v>
      </x:c>
      <x:c r="AT20" s="90">
        <x:v>10881331318</x:v>
      </x:c>
      <x:c r="AU20" s="89">
        <x:f t="shared" si="23"/>
        <x:v>10881331318</x:v>
      </x:c>
      <x:c r="AV20" s="89">
        <x:f t="shared" si="24"/>
        <x:v>22959609080</x:v>
      </x:c>
      <x:c r="AW20" s="89">
        <x:f t="shared" si="25"/>
        <x:v>38661370170</x:v>
      </x:c>
      <x:c r="AX20" s="89">
        <x:f t="shared" si="26"/>
        <x:v>55776289758</x:v>
      </x:c>
      <x:c r="AY20" s="89">
        <x:f t="shared" si="27"/>
        <x:v>74431552108</x:v>
      </x:c>
      <x:c r="AZ20" s="89">
        <x:f t="shared" si="28"/>
        <x:v>94765788069</x:v>
      </x:c>
      <x:c r="BA20" s="89">
        <x:f t="shared" si="29"/>
        <x:v>116930105266</x:v>
      </x:c>
      <x:c r="BB20" s="89">
        <x:f t="shared" si="30"/>
        <x:v>145743717622</x:v>
      </x:c>
      <x:c r="BC20" s="103">
        <x:f t="shared" si="31"/>
        <x:v>1</x:v>
      </x:c>
      <x:c r="BD20" s="95">
        <x:v>10881331318</x:v>
      </x:c>
      <x:c r="BE20" s="94">
        <x:f t="shared" si="32"/>
        <x:v>10881331318</x:v>
      </x:c>
      <x:c r="BF20" s="94">
        <x:f t="shared" si="33"/>
        <x:v>22959609080</x:v>
      </x:c>
      <x:c r="BG20" s="94">
        <x:f t="shared" si="34"/>
        <x:v>38661370170</x:v>
      </x:c>
      <x:c r="BH20" s="94">
        <x:f t="shared" si="35"/>
        <x:v>55776289758</x:v>
      </x:c>
      <x:c r="BI20" s="94">
        <x:f t="shared" si="36"/>
        <x:v>74431552108</x:v>
      </x:c>
      <x:c r="BJ20" s="94">
        <x:f t="shared" si="37"/>
        <x:v>94765788069</x:v>
      </x:c>
      <x:c r="BK20" s="94">
        <x:f t="shared" si="38"/>
        <x:v>116930105266</x:v>
      </x:c>
      <x:c r="BL20" s="94">
        <x:f t="shared" si="39"/>
        <x:v>145743717622</x:v>
      </x:c>
      <x:c r="BM20" s="103">
        <x:f t="shared" si="40"/>
        <x:v>1</x:v>
      </x:c>
    </x:row>
    <x:row r="21" spans="2:65" s="41" customFormat="1" ht="24" customHeight="1">
      <x:c r="B21" s="49">
        <x:v>214</x:v>
      </x:c>
      <x:c r="C21" s="50" t="s">
        <x:v>19</x:v>
      </x:c>
      <x:c r="D21" s="46">
        <x:f t="shared" si="1"/>
        <x:v>215</x:v>
      </x:c>
      <x:c r="E21" s="42">
        <x:v>12078277762</x:v>
      </x:c>
      <x:c r="F21" s="63">
        <x:v>571115568</x:v>
      </x:c>
      <x:c r="G21" s="62">
        <x:f t="shared" si="2"/>
        <x:v>571115568</x:v>
      </x:c>
      <x:c r="H21" s="62">
        <x:f t="shared" si="0"/>
        <x:v>1142231136</x:v>
      </x:c>
      <x:c r="I21" s="62">
        <x:f t="shared" si="0"/>
        <x:v>1713346704</x:v>
      </x:c>
      <x:c r="J21" s="62">
        <x:f t="shared" si="0"/>
        <x:v>2284462272</x:v>
      </x:c>
      <x:c r="K21" s="62">
        <x:f t="shared" si="0"/>
        <x:v>2855577840</x:v>
      </x:c>
      <x:c r="L21" s="62">
        <x:f t="shared" si="0"/>
        <x:v>3426693408</x:v>
      </x:c>
      <x:c r="M21" s="62">
        <x:f t="shared" si="0"/>
        <x:v>3997808976</x:v>
      </x:c>
      <x:c r="N21" s="62">
        <x:f t="shared" si="0"/>
        <x:v>4568924544</x:v>
      </x:c>
      <x:c r="O21" s="103">
        <x:f t="shared" si="3"/>
        <x:v>0.047284520132233734</x:v>
      </x:c>
      <x:c r="P21" s="101">
        <x:v>6120258214</x:v>
      </x:c>
      <x:c r="Q21" s="70">
        <x:f t="shared" si="41"/>
        <x:v>6120258214</x:v>
      </x:c>
      <x:c r="R21" s="70">
        <x:f t="shared" si="49"/>
        <x:v>12240516428</x:v>
      </x:c>
      <x:c r="S21" s="70">
        <x:f t="shared" si="50"/>
        <x:v>18360774642</x:v>
      </x:c>
      <x:c r="T21" s="70">
        <x:f t="shared" si="51"/>
        <x:v>24481032856</x:v>
      </x:c>
      <x:c r="U21" s="70">
        <x:f t="shared" si="52"/>
        <x:v>30601291070</x:v>
      </x:c>
      <x:c r="V21" s="70">
        <x:f t="shared" si="53"/>
        <x:v>36721549284</x:v>
      </x:c>
      <x:c r="W21" s="70">
        <x:f t="shared" si="54"/>
        <x:v>42841807498</x:v>
      </x:c>
      <x:c r="X21" s="70">
        <x:f t="shared" si="55"/>
        <x:v>48962065712</x:v>
      </x:c>
      <x:c r="Y21" s="103">
        <x:f t="shared" si="4"/>
        <x:v>0.5067161340878592</x:v>
      </x:c>
      <x:c r="Z21" s="76">
        <x:v>12078277762</x:v>
      </x:c>
      <x:c r="AA21" s="75">
        <x:f t="shared" si="5"/>
        <x:v>12078277762</x:v>
      </x:c>
      <x:c r="AB21" s="75">
        <x:f t="shared" si="6"/>
        <x:v>27780038852</x:v>
      </x:c>
      <x:c r="AC21" s="75">
        <x:f t="shared" si="7"/>
        <x:v>44894958440</x:v>
      </x:c>
      <x:c r="AD21" s="75">
        <x:f t="shared" si="8"/>
        <x:v>63550220790</x:v>
      </x:c>
      <x:c r="AE21" s="75">
        <x:f t="shared" si="9"/>
        <x:v>83884456751</x:v>
      </x:c>
      <x:c r="AF21" s="75">
        <x:f t="shared" si="10"/>
        <x:v>106048773948</x:v>
      </x:c>
      <x:c r="AG21" s="75">
        <x:f t="shared" si="11"/>
        <x:v>128213091145</x:v>
      </x:c>
      <x:c r="AH21" s="75">
        <x:f t="shared" si="12"/>
        <x:v>150377408342</x:v>
      </x:c>
      <x:c r="AI21" s="103">
        <x:f t="shared" si="13"/>
        <x:v>1</x:v>
      </x:c>
      <x:c r="AJ21" s="83">
        <x:v>12078277762</x:v>
      </x:c>
      <x:c r="AK21" s="82">
        <x:f t="shared" si="14"/>
        <x:v>12078277762</x:v>
      </x:c>
      <x:c r="AL21" s="82">
        <x:f t="shared" si="15"/>
        <x:v>27780038852</x:v>
      </x:c>
      <x:c r="AM21" s="82">
        <x:f t="shared" si="16"/>
        <x:v>44894958440</x:v>
      </x:c>
      <x:c r="AN21" s="82">
        <x:f t="shared" si="17"/>
        <x:v>63550220790</x:v>
      </x:c>
      <x:c r="AO21" s="82">
        <x:f t="shared" si="18"/>
        <x:v>83884456751</x:v>
      </x:c>
      <x:c r="AP21" s="82">
        <x:f t="shared" si="19"/>
        <x:v>106048773948</x:v>
      </x:c>
      <x:c r="AQ21" s="82">
        <x:f t="shared" si="20"/>
        <x:v>134862386304</x:v>
      </x:c>
      <x:c r="AR21" s="82">
        <x:f t="shared" si="21"/>
        <x:v>165692951524</x:v>
      </x:c>
      <x:c r="AS21" s="103">
        <x:f t="shared" si="22"/>
        <x:v>1</x:v>
      </x:c>
      <x:c r="AT21" s="90">
        <x:v>12078277762</x:v>
      </x:c>
      <x:c r="AU21" s="89">
        <x:f t="shared" si="23"/>
        <x:v>12078277762</x:v>
      </x:c>
      <x:c r="AV21" s="89">
        <x:f t="shared" si="24"/>
        <x:v>27780038852</x:v>
      </x:c>
      <x:c r="AW21" s="89">
        <x:f t="shared" si="25"/>
        <x:v>44894958440</x:v>
      </x:c>
      <x:c r="AX21" s="89">
        <x:f t="shared" si="26"/>
        <x:v>63550220790</x:v>
      </x:c>
      <x:c r="AY21" s="89">
        <x:f t="shared" si="27"/>
        <x:v>83884456751</x:v>
      </x:c>
      <x:c r="AZ21" s="89">
        <x:f t="shared" si="28"/>
        <x:v>106048773948</x:v>
      </x:c>
      <x:c r="BA21" s="89">
        <x:f t="shared" si="29"/>
        <x:v>134862386304</x:v>
      </x:c>
      <x:c r="BB21" s="89">
        <x:f t="shared" si="30"/>
        <x:v>165692951524</x:v>
      </x:c>
      <x:c r="BC21" s="103">
        <x:f t="shared" si="31"/>
        <x:v>1</x:v>
      </x:c>
      <x:c r="BD21" s="95">
        <x:v>12078277762</x:v>
      </x:c>
      <x:c r="BE21" s="94">
        <x:f t="shared" si="32"/>
        <x:v>12078277762</x:v>
      </x:c>
      <x:c r="BF21" s="94">
        <x:f t="shared" si="33"/>
        <x:v>27780038852</x:v>
      </x:c>
      <x:c r="BG21" s="94">
        <x:f t="shared" si="34"/>
        <x:v>44894958440</x:v>
      </x:c>
      <x:c r="BH21" s="94">
        <x:f t="shared" si="35"/>
        <x:v>63550220790</x:v>
      </x:c>
      <x:c r="BI21" s="94">
        <x:f t="shared" si="36"/>
        <x:v>83884456751</x:v>
      </x:c>
      <x:c r="BJ21" s="94">
        <x:f t="shared" si="37"/>
        <x:v>106048773948</x:v>
      </x:c>
      <x:c r="BK21" s="94">
        <x:f t="shared" si="38"/>
        <x:v>134862386304</x:v>
      </x:c>
      <x:c r="BL21" s="94">
        <x:f t="shared" si="39"/>
        <x:v>165692951524</x:v>
      </x:c>
      <x:c r="BM21" s="103">
        <x:f t="shared" si="40"/>
        <x:v>1</x:v>
      </x:c>
    </x:row>
    <x:row r="22" spans="2:65" s="41" customFormat="1" ht="24" customHeight="1">
      <x:c r="B22" s="49">
        <x:v>215</x:v>
      </x:c>
      <x:c r="C22" s="50" t="s">
        <x:v>19</x:v>
      </x:c>
      <x:c r="D22" s="46">
        <x:f t="shared" si="1"/>
        <x:v>216</x:v>
      </x:c>
      <x:c r="E22" s="42">
        <x:v>15701761090</x:v>
      </x:c>
      <x:c r="F22" s="63">
        <x:v>571115568</x:v>
      </x:c>
      <x:c r="G22" s="62">
        <x:f t="shared" si="2"/>
        <x:v>571115568</x:v>
      </x:c>
      <x:c r="H22" s="62">
        <x:f t="shared" si="0"/>
        <x:v>1142231136</x:v>
      </x:c>
      <x:c r="I22" s="62">
        <x:f t="shared" si="0"/>
        <x:v>1713346704</x:v>
      </x:c>
      <x:c r="J22" s="62">
        <x:f t="shared" si="0"/>
        <x:v>2284462272</x:v>
      </x:c>
      <x:c r="K22" s="62">
        <x:f t="shared" si="0"/>
        <x:v>2855577840</x:v>
      </x:c>
      <x:c r="L22" s="62">
        <x:f t="shared" si="0"/>
        <x:v>3426693408</x:v>
      </x:c>
      <x:c r="M22" s="62">
        <x:f t="shared" si="0"/>
        <x:v>3997808976</x:v>
      </x:c>
      <x:c r="N22" s="62">
        <x:f t="shared" si="0"/>
        <x:v>4568924544</x:v>
      </x:c>
      <x:c r="O22" s="103">
        <x:f t="shared" si="3"/>
        <x:v>0.036372707795415835</x:v>
      </x:c>
      <x:c r="P22" s="101">
        <x:v>6120258214</x:v>
      </x:c>
      <x:c r="Q22" s="70">
        <x:f t="shared" si="41"/>
        <x:v>6120258214</x:v>
      </x:c>
      <x:c r="R22" s="70">
        <x:f t="shared" si="49"/>
        <x:v>12240516428</x:v>
      </x:c>
      <x:c r="S22" s="70">
        <x:f t="shared" si="50"/>
        <x:v>18360774642</x:v>
      </x:c>
      <x:c r="T22" s="70">
        <x:f t="shared" si="51"/>
        <x:v>24481032856</x:v>
      </x:c>
      <x:c r="U22" s="70">
        <x:f t="shared" si="52"/>
        <x:v>30601291070</x:v>
      </x:c>
      <x:c r="V22" s="70">
        <x:f t="shared" si="53"/>
        <x:v>36721549284</x:v>
      </x:c>
      <x:c r="W22" s="70">
        <x:f t="shared" si="54"/>
        <x:v>42841807498</x:v>
      </x:c>
      <x:c r="X22" s="70">
        <x:f t="shared" si="55"/>
        <x:v>48962065712</x:v>
      </x:c>
      <x:c r="Y22" s="103">
        <x:f t="shared" si="4"/>
        <x:v>0.38978164162093998</x:v>
      </x:c>
      <x:c r="Z22" s="76">
        <x:v>15701761090</x:v>
      </x:c>
      <x:c r="AA22" s="75">
        <x:f t="shared" si="5"/>
        <x:v>15701761090</x:v>
      </x:c>
      <x:c r="AB22" s="75">
        <x:f t="shared" si="6"/>
        <x:v>32816680678</x:v>
      </x:c>
      <x:c r="AC22" s="75">
        <x:f t="shared" si="7"/>
        <x:v>51471943028</x:v>
      </x:c>
      <x:c r="AD22" s="75">
        <x:f t="shared" si="8"/>
        <x:v>71806178989</x:v>
      </x:c>
      <x:c r="AE22" s="75">
        <x:f t="shared" si="9"/>
        <x:v>93970496186</x:v>
      </x:c>
      <x:c r="AF22" s="75">
        <x:f t="shared" si="10"/>
        <x:v>116134813383</x:v>
      </x:c>
      <x:c r="AG22" s="75">
        <x:f t="shared" si="11"/>
        <x:v>138299130580</x:v>
      </x:c>
      <x:c r="AH22" s="75">
        <x:f t="shared" si="12"/>
        <x:v>160463447777</x:v>
      </x:c>
      <x:c r="AI22" s="103">
        <x:f t="shared" si="13"/>
        <x:v>1</x:v>
      </x:c>
      <x:c r="AJ22" s="83">
        <x:v>15701761090</x:v>
      </x:c>
      <x:c r="AK22" s="82">
        <x:f t="shared" si="14"/>
        <x:v>15701761090</x:v>
      </x:c>
      <x:c r="AL22" s="82">
        <x:f t="shared" si="15"/>
        <x:v>32816680678</x:v>
      </x:c>
      <x:c r="AM22" s="82">
        <x:f t="shared" si="16"/>
        <x:v>51471943028</x:v>
      </x:c>
      <x:c r="AN22" s="82">
        <x:f t="shared" si="17"/>
        <x:v>71806178989</x:v>
      </x:c>
      <x:c r="AO22" s="82">
        <x:f t="shared" si="18"/>
        <x:v>93970496186</x:v>
      </x:c>
      <x:c r="AP22" s="82">
        <x:f t="shared" si="19"/>
        <x:v>122784108542</x:v>
      </x:c>
      <x:c r="AQ22" s="82">
        <x:f t="shared" si="20"/>
        <x:v>153614673762</x:v>
      </x:c>
      <x:c r="AR22" s="82">
        <x:f t="shared" si="21"/>
        <x:v>186603378547</x:v>
      </x:c>
      <x:c r="AS22" s="103">
        <x:f t="shared" si="22"/>
        <x:v>1</x:v>
      </x:c>
      <x:c r="AT22" s="90">
        <x:v>15701761090</x:v>
      </x:c>
      <x:c r="AU22" s="89">
        <x:f t="shared" si="23"/>
        <x:v>15701761090</x:v>
      </x:c>
      <x:c r="AV22" s="89">
        <x:f t="shared" si="24"/>
        <x:v>32816680678</x:v>
      </x:c>
      <x:c r="AW22" s="89">
        <x:f t="shared" si="25"/>
        <x:v>51471943028</x:v>
      </x:c>
      <x:c r="AX22" s="89">
        <x:f t="shared" si="26"/>
        <x:v>71806178989</x:v>
      </x:c>
      <x:c r="AY22" s="89">
        <x:f t="shared" si="27"/>
        <x:v>93970496186</x:v>
      </x:c>
      <x:c r="AZ22" s="89">
        <x:f t="shared" si="28"/>
        <x:v>122784108542</x:v>
      </x:c>
      <x:c r="BA22" s="89">
        <x:f t="shared" si="29"/>
        <x:v>153614673762</x:v>
      </x:c>
      <x:c r="BB22" s="89">
        <x:f t="shared" si="30"/>
        <x:v>186603378547</x:v>
      </x:c>
      <x:c r="BC22" s="103">
        <x:f t="shared" si="31"/>
        <x:v>1</x:v>
      </x:c>
      <x:c r="BD22" s="95">
        <x:v>15701761090</x:v>
      </x:c>
      <x:c r="BE22" s="94">
        <x:f t="shared" si="32"/>
        <x:v>15701761090</x:v>
      </x:c>
      <x:c r="BF22" s="94">
        <x:f t="shared" si="33"/>
        <x:v>32816680678</x:v>
      </x:c>
      <x:c r="BG22" s="94">
        <x:f t="shared" si="34"/>
        <x:v>51471943028</x:v>
      </x:c>
      <x:c r="BH22" s="94">
        <x:f t="shared" si="35"/>
        <x:v>71806178989</x:v>
      </x:c>
      <x:c r="BI22" s="94">
        <x:f t="shared" si="36"/>
        <x:v>93970496186</x:v>
      </x:c>
      <x:c r="BJ22" s="94">
        <x:f t="shared" si="37"/>
        <x:v>122784108542</x:v>
      </x:c>
      <x:c r="BK22" s="94">
        <x:f t="shared" si="38"/>
        <x:v>153614673762</x:v>
      </x:c>
      <x:c r="BL22" s="94">
        <x:f t="shared" si="39"/>
        <x:v>186603378547</x:v>
      </x:c>
      <x:c r="BM22" s="103">
        <x:f t="shared" si="40"/>
        <x:v>1</x:v>
      </x:c>
    </x:row>
    <x:row r="23" spans="2:65" s="41" customFormat="1" ht="24" customHeight="1">
      <x:c r="B23" s="49">
        <x:v>216</x:v>
      </x:c>
      <x:c r="C23" s="50" t="s">
        <x:v>19</x:v>
      </x:c>
      <x:c r="D23" s="46">
        <x:f t="shared" si="1"/>
        <x:v>217</x:v>
      </x:c>
      <x:c r="E23" s="42">
        <x:v>17114919588</x:v>
      </x:c>
      <x:c r="F23" s="63">
        <x:v>571115568</x:v>
      </x:c>
      <x:c r="G23" s="62">
        <x:f t="shared" si="2"/>
        <x:v>571115568</x:v>
      </x:c>
      <x:c r="H23" s="62">
        <x:f t="shared" si="2"/>
        <x:v>1142231136</x:v>
      </x:c>
      <x:c r="I23" s="62">
        <x:f t="shared" si="2"/>
        <x:v>1713346704</x:v>
      </x:c>
      <x:c r="J23" s="62">
        <x:f t="shared" si="2"/>
        <x:v>2284462272</x:v>
      </x:c>
      <x:c r="K23" s="62">
        <x:f t="shared" si="2"/>
        <x:v>2855577840</x:v>
      </x:c>
      <x:c r="L23" s="62">
        <x:f t="shared" si="2"/>
        <x:v>3426693408</x:v>
      </x:c>
      <x:c r="M23" s="62">
        <x:f t="shared" si="2"/>
        <x:v>3997808976</x:v>
      </x:c>
      <x:c r="N23" s="62">
        <x:f t="shared" si="2"/>
        <x:v>4568924544</x:v>
      </x:c>
      <x:c r="O23" s="103">
        <x:f t="shared" si="3"/>
        <x:v>0.033369456693237021</x:v>
      </x:c>
      <x:c r="P23" s="101">
        <x:v>6120258214</x:v>
      </x:c>
      <x:c r="Q23" s="70">
        <x:f t="shared" si="41"/>
        <x:v>6120258214</x:v>
      </x:c>
      <x:c r="R23" s="70">
        <x:f t="shared" si="49"/>
        <x:v>12240516428</x:v>
      </x:c>
      <x:c r="S23" s="70">
        <x:f t="shared" si="50"/>
        <x:v>18360774642</x:v>
      </x:c>
      <x:c r="T23" s="70">
        <x:f t="shared" si="51"/>
        <x:v>24481032856</x:v>
      </x:c>
      <x:c r="U23" s="70">
        <x:f t="shared" si="52"/>
        <x:v>30601291070</x:v>
      </x:c>
      <x:c r="V23" s="70">
        <x:f t="shared" si="53"/>
        <x:v>36721549284</x:v>
      </x:c>
      <x:c r="W23" s="70">
        <x:f t="shared" si="54"/>
        <x:v>42841807498</x:v>
      </x:c>
      <x:c r="X23" s="70">
        <x:f t="shared" si="55"/>
        <x:v>48962065712</x:v>
      </x:c>
      <x:c r="Y23" s="103">
        <x:f t="shared" si="4"/>
        <x:v>0.3575978363515756</x:v>
      </x:c>
      <x:c r="Z23" s="76">
        <x:v>17114919588</x:v>
      </x:c>
      <x:c r="AA23" s="75">
        <x:f t="shared" si="5"/>
        <x:v>17114919588</x:v>
      </x:c>
      <x:c r="AB23" s="75">
        <x:f t="shared" si="6"/>
        <x:v>35770181938</x:v>
      </x:c>
      <x:c r="AC23" s="75">
        <x:f t="shared" si="7"/>
        <x:v>56104417899</x:v>
      </x:c>
      <x:c r="AD23" s="75">
        <x:f t="shared" si="8"/>
        <x:v>78268735096</x:v>
      </x:c>
      <x:c r="AE23" s="75">
        <x:f t="shared" si="9"/>
        <x:v>100433052293</x:v>
      </x:c>
      <x:c r="AF23" s="75">
        <x:f t="shared" si="10"/>
        <x:v>122597369490</x:v>
      </x:c>
      <x:c r="AG23" s="75">
        <x:f t="shared" si="11"/>
        <x:v>144761686687</x:v>
      </x:c>
      <x:c r="AH23" s="75">
        <x:f t="shared" si="12"/>
        <x:v>166926003884</x:v>
      </x:c>
      <x:c r="AI23" s="103">
        <x:f t="shared" si="13"/>
        <x:v>1</x:v>
      </x:c>
      <x:c r="AJ23" s="83">
        <x:v>17114919588</x:v>
      </x:c>
      <x:c r="AK23" s="82">
        <x:f t="shared" si="14"/>
        <x:v>17114919588</x:v>
      </x:c>
      <x:c r="AL23" s="82">
        <x:f t="shared" si="15"/>
        <x:v>35770181938</x:v>
      </x:c>
      <x:c r="AM23" s="82">
        <x:f t="shared" si="16"/>
        <x:v>56104417899</x:v>
      </x:c>
      <x:c r="AN23" s="82">
        <x:f t="shared" si="17"/>
        <x:v>78268735096</x:v>
      </x:c>
      <x:c r="AO23" s="82">
        <x:f t="shared" si="18"/>
        <x:v>107082347452</x:v>
      </x:c>
      <x:c r="AP23" s="82">
        <x:f t="shared" si="19"/>
        <x:v>137912912672</x:v>
      </x:c>
      <x:c r="AQ23" s="82">
        <x:f t="shared" si="20"/>
        <x:v>170901617457</x:v>
      </x:c>
      <x:c r="AR23" s="82">
        <x:f t="shared" si="21"/>
        <x:v>206199531576</x:v>
      </x:c>
      <x:c r="AS23" s="103">
        <x:f t="shared" si="22"/>
        <x:v>1</x:v>
      </x:c>
      <x:c r="AT23" s="90">
        <x:v>17114919588</x:v>
      </x:c>
      <x:c r="AU23" s="89">
        <x:f t="shared" si="23"/>
        <x:v>17114919588</x:v>
      </x:c>
      <x:c r="AV23" s="89">
        <x:f t="shared" si="24"/>
        <x:v>35770181938</x:v>
      </x:c>
      <x:c r="AW23" s="89">
        <x:f t="shared" si="25"/>
        <x:v>56104417899</x:v>
      </x:c>
      <x:c r="AX23" s="89">
        <x:f t="shared" si="26"/>
        <x:v>78268735096</x:v>
      </x:c>
      <x:c r="AY23" s="89">
        <x:f t="shared" si="27"/>
        <x:v>107082347452</x:v>
      </x:c>
      <x:c r="AZ23" s="89">
        <x:f t="shared" si="28"/>
        <x:v>137912912672</x:v>
      </x:c>
      <x:c r="BA23" s="89">
        <x:f t="shared" si="29"/>
        <x:v>170901617457</x:v>
      </x:c>
      <x:c r="BB23" s="89">
        <x:f t="shared" si="30"/>
        <x:v>206199531576</x:v>
      </x:c>
      <x:c r="BC23" s="103">
        <x:f t="shared" si="31"/>
        <x:v>1</x:v>
      </x:c>
      <x:c r="BD23" s="95">
        <x:v>17114919588</x:v>
      </x:c>
      <x:c r="BE23" s="94">
        <x:f t="shared" si="32"/>
        <x:v>17114919588</x:v>
      </x:c>
      <x:c r="BF23" s="94">
        <x:f t="shared" si="33"/>
        <x:v>35770181938</x:v>
      </x:c>
      <x:c r="BG23" s="94">
        <x:f t="shared" si="34"/>
        <x:v>56104417899</x:v>
      </x:c>
      <x:c r="BH23" s="94">
        <x:f t="shared" si="35"/>
        <x:v>78268735096</x:v>
      </x:c>
      <x:c r="BI23" s="94">
        <x:f t="shared" si="36"/>
        <x:v>107082347452</x:v>
      </x:c>
      <x:c r="BJ23" s="94">
        <x:f t="shared" si="37"/>
        <x:v>137912912672</x:v>
      </x:c>
      <x:c r="BK23" s="94">
        <x:f t="shared" si="38"/>
        <x:v>170901617457</x:v>
      </x:c>
      <x:c r="BL23" s="94">
        <x:f t="shared" si="39"/>
        <x:v>206199531576</x:v>
      </x:c>
      <x:c r="BM23" s="103">
        <x:f t="shared" si="40"/>
        <x:v>1</x:v>
      </x:c>
    </x:row>
    <x:row r="24" spans="2:65" s="41" customFormat="1" ht="24" customHeight="1">
      <x:c r="B24" s="49">
        <x:v>217</x:v>
      </x:c>
      <x:c r="C24" s="50" t="s">
        <x:v>19</x:v>
      </x:c>
      <x:c r="D24" s="46">
        <x:f t="shared" si="1"/>
        <x:v>218</x:v>
      </x:c>
      <x:c r="E24" s="42">
        <x:v>18655262350</x:v>
      </x:c>
      <x:c r="F24" s="63">
        <x:v>571115568</x:v>
      </x:c>
      <x:c r="G24" s="62">
        <x:f t="shared" si="2"/>
        <x:v>571115568</x:v>
      </x:c>
      <x:c r="H24" s="62">
        <x:f t="shared" si="2"/>
        <x:v>1142231136</x:v>
      </x:c>
      <x:c r="I24" s="62">
        <x:f t="shared" si="2"/>
        <x:v>1713346704</x:v>
      </x:c>
      <x:c r="J24" s="62">
        <x:f t="shared" si="2"/>
        <x:v>2284462272</x:v>
      </x:c>
      <x:c r="K24" s="62">
        <x:f t="shared" si="2"/>
        <x:v>2855577840</x:v>
      </x:c>
      <x:c r="L24" s="62">
        <x:f t="shared" si="2"/>
        <x:v>3426693408</x:v>
      </x:c>
      <x:c r="M24" s="62">
        <x:f t="shared" si="2"/>
        <x:v>3997808976</x:v>
      </x:c>
      <x:c r="N24" s="62">
        <x:f t="shared" si="2"/>
        <x:v>4568924544</x:v>
      </x:c>
      <x:c r="O24" s="103">
        <x:f t="shared" si="3"/>
        <x:v>0.030614180454020791</x:v>
      </x:c>
      <x:c r="P24" s="101">
        <x:v>6120258214</x:v>
      </x:c>
      <x:c r="Q24" s="70">
        <x:f t="shared" si="41"/>
        <x:v>6120258214</x:v>
      </x:c>
      <x:c r="R24" s="70">
        <x:f t="shared" si="49"/>
        <x:v>12240516428</x:v>
      </x:c>
      <x:c r="S24" s="70">
        <x:f t="shared" si="50"/>
        <x:v>18360774642</x:v>
      </x:c>
      <x:c r="T24" s="70">
        <x:f t="shared" si="51"/>
        <x:v>24481032856</x:v>
      </x:c>
      <x:c r="U24" s="70">
        <x:f t="shared" si="52"/>
        <x:v>30601291070</x:v>
      </x:c>
      <x:c r="V24" s="70">
        <x:f t="shared" si="53"/>
        <x:v>36721549284</x:v>
      </x:c>
      <x:c r="W24" s="70">
        <x:f t="shared" si="54"/>
        <x:v>42841807498</x:v>
      </x:c>
      <x:c r="X24" s="70">
        <x:f t="shared" si="55"/>
        <x:v>48962065712</x:v>
      </x:c>
      <x:c r="Y24" s="103">
        <x:f t="shared" si="4"/>
        <x:v>0.32807140951303748</x:v>
      </x:c>
      <x:c r="Z24" s="76">
        <x:v>18655262350</x:v>
      </x:c>
      <x:c r="AA24" s="75">
        <x:f t="shared" si="5"/>
        <x:v>18655262350</x:v>
      </x:c>
      <x:c r="AB24" s="75">
        <x:f t="shared" si="6"/>
        <x:v>38989498311</x:v>
      </x:c>
      <x:c r="AC24" s="75">
        <x:f t="shared" si="7"/>
        <x:v>61153815508</x:v>
      </x:c>
      <x:c r="AD24" s="75">
        <x:f t="shared" si="8"/>
        <x:v>83318132705</x:v>
      </x:c>
      <x:c r="AE24" s="75">
        <x:f t="shared" si="9"/>
        <x:v>105482449902</x:v>
      </x:c>
      <x:c r="AF24" s="75">
        <x:f t="shared" si="10"/>
        <x:v>127646767099</x:v>
      </x:c>
      <x:c r="AG24" s="75">
        <x:f t="shared" si="11"/>
        <x:v>149811084296</x:v>
      </x:c>
      <x:c r="AH24" s="75">
        <x:f t="shared" si="12"/>
        <x:v>171975401493</x:v>
      </x:c>
      <x:c r="AI24" s="103">
        <x:f t="shared" si="13"/>
        <x:v>1</x:v>
      </x:c>
      <x:c r="AJ24" s="83">
        <x:v>18655262350</x:v>
      </x:c>
      <x:c r="AK24" s="82">
        <x:f t="shared" si="14"/>
        <x:v>18655262350</x:v>
      </x:c>
      <x:c r="AL24" s="82">
        <x:f t="shared" si="15"/>
        <x:v>38989498311</x:v>
      </x:c>
      <x:c r="AM24" s="82">
        <x:f t="shared" si="16"/>
        <x:v>61153815508</x:v>
      </x:c>
      <x:c r="AN24" s="82">
        <x:f t="shared" si="17"/>
        <x:v>89967427864</x:v>
      </x:c>
      <x:c r="AO24" s="82">
        <x:f t="shared" si="18"/>
        <x:v>120797993084</x:v>
      </x:c>
      <x:c r="AP24" s="82">
        <x:f t="shared" si="19"/>
        <x:v>153786697869</x:v>
      </x:c>
      <x:c r="AQ24" s="82">
        <x:f t="shared" si="20"/>
        <x:v>189084611988</x:v>
      </x:c>
      <x:c r="AR24" s="82">
        <x:f t="shared" si="21"/>
        <x:v>226853380095</x:v>
      </x:c>
      <x:c r="AS24" s="103">
        <x:f t="shared" si="22"/>
        <x:v>1</x:v>
      </x:c>
      <x:c r="AT24" s="90">
        <x:v>18655262350</x:v>
      </x:c>
      <x:c r="AU24" s="89">
        <x:f t="shared" si="23"/>
        <x:v>18655262350</x:v>
      </x:c>
      <x:c r="AV24" s="89">
        <x:f t="shared" si="24"/>
        <x:v>38989498311</x:v>
      </x:c>
      <x:c r="AW24" s="89">
        <x:f t="shared" si="25"/>
        <x:v>61153815508</x:v>
      </x:c>
      <x:c r="AX24" s="89">
        <x:f t="shared" si="26"/>
        <x:v>89967427864</x:v>
      </x:c>
      <x:c r="AY24" s="89">
        <x:f t="shared" si="27"/>
        <x:v>120797993084</x:v>
      </x:c>
      <x:c r="AZ24" s="89">
        <x:f t="shared" si="28"/>
        <x:v>153786697869</x:v>
      </x:c>
      <x:c r="BA24" s="89">
        <x:f t="shared" si="29"/>
        <x:v>189084611988</x:v>
      </x:c>
      <x:c r="BB24" s="89">
        <x:f t="shared" si="30"/>
        <x:v>226853380095</x:v>
      </x:c>
      <x:c r="BC24" s="103">
        <x:f t="shared" si="31"/>
        <x:v>1</x:v>
      </x:c>
      <x:c r="BD24" s="95">
        <x:v>18655262350</x:v>
      </x:c>
      <x:c r="BE24" s="94">
        <x:f t="shared" si="32"/>
        <x:v>18655262350</x:v>
      </x:c>
      <x:c r="BF24" s="94">
        <x:f t="shared" si="33"/>
        <x:v>38989498311</x:v>
      </x:c>
      <x:c r="BG24" s="94">
        <x:f t="shared" si="34"/>
        <x:v>61153815508</x:v>
      </x:c>
      <x:c r="BH24" s="94">
        <x:f t="shared" si="35"/>
        <x:v>89967427864</x:v>
      </x:c>
      <x:c r="BI24" s="94">
        <x:f t="shared" si="36"/>
        <x:v>120797993084</x:v>
      </x:c>
      <x:c r="BJ24" s="94">
        <x:f t="shared" si="37"/>
        <x:v>153786697869</x:v>
      </x:c>
      <x:c r="BK24" s="94">
        <x:f t="shared" si="38"/>
        <x:v>189084611988</x:v>
      </x:c>
      <x:c r="BL24" s="94">
        <x:f t="shared" si="39"/>
        <x:v>226853380095</x:v>
      </x:c>
      <x:c r="BM24" s="103">
        <x:f t="shared" si="40"/>
        <x:v>1</x:v>
      </x:c>
    </x:row>
    <x:row r="25" spans="2:65" s="41" customFormat="1" ht="24" customHeight="1">
      <x:c r="B25" s="49">
        <x:v>218</x:v>
      </x:c>
      <x:c r="C25" s="50" t="s">
        <x:v>19</x:v>
      </x:c>
      <x:c r="D25" s="46">
        <x:f t="shared" si="1"/>
        <x:v>219</x:v>
      </x:c>
      <x:c r="E25" s="42">
        <x:v>20334235961</x:v>
      </x:c>
      <x:c r="F25" s="63">
        <x:v>571115568</x:v>
      </x:c>
      <x:c r="G25" s="62">
        <x:f t="shared" si="2"/>
        <x:v>571115568</x:v>
      </x:c>
      <x:c r="H25" s="62">
        <x:f t="shared" si="2"/>
        <x:v>1142231136</x:v>
      </x:c>
      <x:c r="I25" s="62">
        <x:f t="shared" si="2"/>
        <x:v>1713346704</x:v>
      </x:c>
      <x:c r="J25" s="62">
        <x:f t="shared" si="2"/>
        <x:v>2284462272</x:v>
      </x:c>
      <x:c r="K25" s="62">
        <x:f t="shared" si="2"/>
        <x:v>2855577840</x:v>
      </x:c>
      <x:c r="L25" s="62">
        <x:f t="shared" si="2"/>
        <x:v>3426693408</x:v>
      </x:c>
      <x:c r="M25" s="62">
        <x:f t="shared" si="2"/>
        <x:v>3997808976</x:v>
      </x:c>
      <x:c r="N25" s="62">
        <x:f t="shared" si="2"/>
        <x:v>4568924544</x:v>
      </x:c>
      <x:c r="O25" s="103">
        <x:f t="shared" si="3"/>
        <x:v>0.028086404086948225</x:v>
      </x:c>
      <x:c r="P25" s="101">
        <x:v>6120258214</x:v>
      </x:c>
      <x:c r="Q25" s="70">
        <x:f t="shared" si="41"/>
        <x:v>6120258214</x:v>
      </x:c>
      <x:c r="R25" s="70">
        <x:f t="shared" si="49"/>
        <x:v>12240516428</x:v>
      </x:c>
      <x:c r="S25" s="70">
        <x:f t="shared" si="50"/>
        <x:v>18360774642</x:v>
      </x:c>
      <x:c r="T25" s="70">
        <x:f t="shared" si="51"/>
        <x:v>24481032856</x:v>
      </x:c>
      <x:c r="U25" s="70">
        <x:f t="shared" si="52"/>
        <x:v>30601291070</x:v>
      </x:c>
      <x:c r="V25" s="70">
        <x:f t="shared" si="53"/>
        <x:v>36721549284</x:v>
      </x:c>
      <x:c r="W25" s="70">
        <x:f t="shared" si="54"/>
        <x:v>42841807498</x:v>
      </x:c>
      <x:c r="X25" s="70">
        <x:f t="shared" si="55"/>
        <x:v>48962065712</x:v>
      </x:c>
      <x:c r="Y25" s="103">
        <x:f t="shared" si="4"/>
        <x:v>0.30098294451477475</x:v>
      </x:c>
      <x:c r="Z25" s="76">
        <x:v>20334235961</x:v>
      </x:c>
      <x:c r="AA25" s="75">
        <x:f t="shared" si="5"/>
        <x:v>20334235961</x:v>
      </x:c>
      <x:c r="AB25" s="75">
        <x:f t="shared" si="6"/>
        <x:v>42498553158</x:v>
      </x:c>
      <x:c r="AC25" s="75">
        <x:f t="shared" si="7"/>
        <x:v>64662870355</x:v>
      </x:c>
      <x:c r="AD25" s="75">
        <x:f t="shared" si="8"/>
        <x:v>86827187552</x:v>
      </x:c>
      <x:c r="AE25" s="75">
        <x:f t="shared" si="9"/>
        <x:v>108991504749</x:v>
      </x:c>
      <x:c r="AF25" s="75">
        <x:f t="shared" si="10"/>
        <x:v>131155821946</x:v>
      </x:c>
      <x:c r="AG25" s="75">
        <x:f t="shared" si="11"/>
        <x:v>153320139143</x:v>
      </x:c>
      <x:c r="AH25" s="75">
        <x:f t="shared" si="12"/>
        <x:v>175484456340</x:v>
      </x:c>
      <x:c r="AI25" s="103">
        <x:f t="shared" si="13"/>
        <x:v>1</x:v>
      </x:c>
      <x:c r="AJ25" s="83">
        <x:v>20334235961</x:v>
      </x:c>
      <x:c r="AK25" s="82">
        <x:f t="shared" si="14"/>
        <x:v>20334235961</x:v>
      </x:c>
      <x:c r="AL25" s="82">
        <x:f t="shared" si="15"/>
        <x:v>42498553158</x:v>
      </x:c>
      <x:c r="AM25" s="82">
        <x:f t="shared" si="16"/>
        <x:v>71312165514</x:v>
      </x:c>
      <x:c r="AN25" s="82">
        <x:f t="shared" si="17"/>
        <x:v>102142730734</x:v>
      </x:c>
      <x:c r="AO25" s="82">
        <x:f t="shared" si="18"/>
        <x:v>135131435519</x:v>
      </x:c>
      <x:c r="AP25" s="82">
        <x:f t="shared" si="19"/>
        <x:v>170429349638</x:v>
      </x:c>
      <x:c r="AQ25" s="82">
        <x:f t="shared" si="20"/>
        <x:v>208198117745</x:v>
      </x:c>
      <x:c r="AR25" s="82">
        <x:f t="shared" si="21"/>
        <x:v>257297516284</x:v>
      </x:c>
      <x:c r="AS25" s="103">
        <x:f t="shared" si="22"/>
        <x:v>1</x:v>
      </x:c>
      <x:c r="AT25" s="90">
        <x:v>20334235961</x:v>
      </x:c>
      <x:c r="AU25" s="89">
        <x:f t="shared" si="23"/>
        <x:v>20334235961</x:v>
      </x:c>
      <x:c r="AV25" s="89">
        <x:f t="shared" si="24"/>
        <x:v>42498553158</x:v>
      </x:c>
      <x:c r="AW25" s="89">
        <x:f t="shared" si="25"/>
        <x:v>71312165514</x:v>
      </x:c>
      <x:c r="AX25" s="89">
        <x:f t="shared" si="26"/>
        <x:v>102142730734</x:v>
      </x:c>
      <x:c r="AY25" s="89">
        <x:f t="shared" si="27"/>
        <x:v>135131435519</x:v>
      </x:c>
      <x:c r="AZ25" s="89">
        <x:f t="shared" si="28"/>
        <x:v>170429349638</x:v>
      </x:c>
      <x:c r="BA25" s="89">
        <x:f t="shared" si="29"/>
        <x:v>208198117745</x:v>
      </x:c>
      <x:c r="BB25" s="89">
        <x:f t="shared" si="30"/>
        <x:v>257297516284</x:v>
      </x:c>
      <x:c r="BC25" s="103">
        <x:f t="shared" si="31"/>
        <x:v>1</x:v>
      </x:c>
      <x:c r="BD25" s="95">
        <x:v>20334235961</x:v>
      </x:c>
      <x:c r="BE25" s="94">
        <x:f t="shared" si="32"/>
        <x:v>20334235961</x:v>
      </x:c>
      <x:c r="BF25" s="94">
        <x:f t="shared" si="33"/>
        <x:v>42498553158</x:v>
      </x:c>
      <x:c r="BG25" s="94">
        <x:f t="shared" si="34"/>
        <x:v>71312165514</x:v>
      </x:c>
      <x:c r="BH25" s="94">
        <x:f t="shared" si="35"/>
        <x:v>102142730734</x:v>
      </x:c>
      <x:c r="BI25" s="94">
        <x:f t="shared" si="36"/>
        <x:v>135131435519</x:v>
      </x:c>
      <x:c r="BJ25" s="94">
        <x:f t="shared" si="37"/>
        <x:v>170429349638</x:v>
      </x:c>
      <x:c r="BK25" s="94">
        <x:f t="shared" si="38"/>
        <x:v>208198117745</x:v>
      </x:c>
      <x:c r="BL25" s="94">
        <x:f t="shared" si="39"/>
        <x:v>257297516284</x:v>
      </x:c>
      <x:c r="BM25" s="103">
        <x:f t="shared" si="40"/>
        <x:v>1</x:v>
      </x:c>
    </x:row>
    <x:row r="26" spans="2:65" s="41" customFormat="1" ht="24" customHeight="1">
      <x:c r="B26" s="51">
        <x:v>219</x:v>
      </x:c>
      <x:c r="C26" s="52" t="s">
        <x:v>19</x:v>
      </x:c>
      <x:c r="D26" s="47">
        <x:f t="shared" si="1"/>
        <x:v>220</x:v>
      </x:c>
      <x:c r="E26" s="44">
        <x:v>22164317197</x:v>
      </x:c>
      <x:c r="F26" s="64">
        <x:v>571115568</x:v>
      </x:c>
      <x:c r="G26" s="62">
        <x:f t="shared" si="2"/>
        <x:v>571115568</x:v>
      </x:c>
      <x:c r="H26" s="62">
        <x:f t="shared" si="2"/>
        <x:v>1142231136</x:v>
      </x:c>
      <x:c r="I26" s="62">
        <x:f t="shared" si="2"/>
        <x:v>1713346704</x:v>
      </x:c>
      <x:c r="J26" s="62">
        <x:f t="shared" si="2"/>
        <x:v>2284462272</x:v>
      </x:c>
      <x:c r="K26" s="62">
        <x:f t="shared" si="2"/>
        <x:v>2855577840</x:v>
      </x:c>
      <x:c r="L26" s="62">
        <x:f t="shared" si="2"/>
        <x:v>3426693408</x:v>
      </x:c>
      <x:c r="M26" s="62">
        <x:f t="shared" si="2"/>
        <x:v>3997808976</x:v>
      </x:c>
      <x:c r="N26" s="62">
        <x:f t="shared" si="2"/>
        <x:v>4568924544</x:v>
      </x:c>
      <x:c r="O26" s="103">
        <x:f t="shared" si="3"/>
        <x:v>0.025767343199604723</x:v>
      </x:c>
      <x:c r="P26" s="102">
        <x:v>6120258214</x:v>
      </x:c>
      <x:c r="Q26" s="70">
        <x:f t="shared" si="41"/>
        <x:v>6120258214</x:v>
      </x:c>
      <x:c r="R26" s="70">
        <x:f t="shared" si="49"/>
        <x:v>12240516428</x:v>
      </x:c>
      <x:c r="S26" s="70">
        <x:f t="shared" si="50"/>
        <x:v>18360774642</x:v>
      </x:c>
      <x:c r="T26" s="70">
        <x:f t="shared" si="51"/>
        <x:v>24481032856</x:v>
      </x:c>
      <x:c r="U26" s="70">
        <x:f t="shared" si="52"/>
        <x:v>30601291070</x:v>
      </x:c>
      <x:c r="V26" s="70">
        <x:f t="shared" si="53"/>
        <x:v>36721549284</x:v>
      </x:c>
      <x:c r="W26" s="70">
        <x:f t="shared" si="54"/>
        <x:v>42841807498</x:v>
      </x:c>
      <x:c r="X26" s="70">
        <x:f t="shared" si="55"/>
        <x:v>48962065712</x:v>
      </x:c>
      <x:c r="Y26" s="103">
        <x:f t="shared" si="4"/>
        <x:v>0.27613114176277864</x:v>
      </x:c>
      <x:c r="Z26" s="77">
        <x:v>22164317197</x:v>
      </x:c>
      <x:c r="AA26" s="75">
        <x:f t="shared" si="5"/>
        <x:v>22164317197</x:v>
      </x:c>
      <x:c r="AB26" s="75">
        <x:f t="shared" si="6"/>
        <x:v>44328634394</x:v>
      </x:c>
      <x:c r="AC26" s="75">
        <x:f t="shared" si="7"/>
        <x:v>66492951591</x:v>
      </x:c>
      <x:c r="AD26" s="75">
        <x:f t="shared" si="8"/>
        <x:v>88657268788</x:v>
      </x:c>
      <x:c r="AE26" s="75">
        <x:f t="shared" si="9"/>
        <x:v>110821585985</x:v>
      </x:c>
      <x:c r="AF26" s="75">
        <x:f t="shared" si="10"/>
        <x:v>132985903182</x:v>
      </x:c>
      <x:c r="AG26" s="75">
        <x:f t="shared" si="11"/>
        <x:v>155150220379</x:v>
      </x:c>
      <x:c r="AH26" s="75">
        <x:f t="shared" si="12"/>
        <x:v>177314537576</x:v>
      </x:c>
      <x:c r="AI26" s="103">
        <x:f t="shared" si="13"/>
        <x:v>1</x:v>
      </x:c>
      <x:c r="AJ26" s="84">
        <x:v>22164317197</x:v>
      </x:c>
      <x:c r="AK26" s="82">
        <x:f t="shared" si="14"/>
        <x:v>22164317197</x:v>
      </x:c>
      <x:c r="AL26" s="82">
        <x:f t="shared" si="15"/>
        <x:v>50977929553</x:v>
      </x:c>
      <x:c r="AM26" s="82">
        <x:f t="shared" si="16"/>
        <x:v>81808494773</x:v>
      </x:c>
      <x:c r="AN26" s="82">
        <x:f t="shared" si="17"/>
        <x:v>114797199558</x:v>
      </x:c>
      <x:c r="AO26" s="82">
        <x:f t="shared" si="18"/>
        <x:v>150095113677</x:v>
      </x:c>
      <x:c r="AP26" s="82">
        <x:f t="shared" si="19"/>
        <x:v>187863881784</x:v>
      </x:c>
      <x:c r="AQ26" s="82">
        <x:f t="shared" si="20"/>
        <x:v>236963280323</x:v>
      </x:c>
      <x:c r="AR26" s="82">
        <x:f t="shared" si="21"/>
        <x:v>289499636759</x:v>
      </x:c>
      <x:c r="AS26" s="103">
        <x:f t="shared" si="22"/>
        <x:v>1</x:v>
      </x:c>
      <x:c r="AT26" s="91">
        <x:v>22164317197</x:v>
      </x:c>
      <x:c r="AU26" s="89">
        <x:f t="shared" si="23"/>
        <x:v>22164317197</x:v>
      </x:c>
      <x:c r="AV26" s="89">
        <x:f t="shared" si="24"/>
        <x:v>50977929553</x:v>
      </x:c>
      <x:c r="AW26" s="89">
        <x:f t="shared" si="25"/>
        <x:v>81808494773</x:v>
      </x:c>
      <x:c r="AX26" s="89">
        <x:f t="shared" si="26"/>
        <x:v>114797199558</x:v>
      </x:c>
      <x:c r="AY26" s="89">
        <x:f t="shared" si="27"/>
        <x:v>150095113677</x:v>
      </x:c>
      <x:c r="AZ26" s="89">
        <x:f t="shared" si="28"/>
        <x:v>187863881784</x:v>
      </x:c>
      <x:c r="BA26" s="89">
        <x:f t="shared" si="29"/>
        <x:v>236963280323</x:v>
      </x:c>
      <x:c r="BB26" s="89">
        <x:f t="shared" si="30"/>
        <x:v>289499636759</x:v>
      </x:c>
      <x:c r="BC26" s="103">
        <x:f t="shared" si="31"/>
        <x:v>1</x:v>
      </x:c>
      <x:c r="BD26" s="96">
        <x:v>22164317197</x:v>
      </x:c>
      <x:c r="BE26" s="94">
        <x:f t="shared" si="32"/>
        <x:v>22164317197</x:v>
      </x:c>
      <x:c r="BF26" s="94">
        <x:f t="shared" si="33"/>
        <x:v>50977929553</x:v>
      </x:c>
      <x:c r="BG26" s="94">
        <x:f t="shared" si="34"/>
        <x:v>81808494773</x:v>
      </x:c>
      <x:c r="BH26" s="94">
        <x:f t="shared" si="35"/>
        <x:v>114797199558</x:v>
      </x:c>
      <x:c r="BI26" s="94">
        <x:f t="shared" si="36"/>
        <x:v>150095113677</x:v>
      </x:c>
      <x:c r="BJ26" s="94">
        <x:f t="shared" si="37"/>
        <x:v>187863881784</x:v>
      </x:c>
      <x:c r="BK26" s="94">
        <x:f t="shared" si="38"/>
        <x:v>236963280323</x:v>
      </x:c>
      <x:c r="BL26" s="94">
        <x:f t="shared" si="39"/>
        <x:v>289499636759</x:v>
      </x:c>
      <x:c r="BM26" s="103">
        <x:f t="shared" si="40"/>
        <x:v>1</x:v>
      </x:c>
    </x:row>
    <x:row r="27" spans="2:65" s="41" customFormat="1" ht="24" customHeight="1">
      <x:c r="B27" s="53">
        <x:v>220</x:v>
      </x:c>
      <x:c r="C27" s="54" t="s">
        <x:v>19</x:v>
      </x:c>
      <x:c r="D27" s="48">
        <x:f t="shared" si="1"/>
        <x:v>221</x:v>
      </x:c>
      <x:c r="E27" s="43">
        <x:v>28813612356</x:v>
      </x:c>
      <x:c r="F27" s="62">
        <x:v>571115568</x:v>
      </x:c>
      <x:c r="G27" s="62">
        <x:f t="shared" si="2"/>
        <x:v>571115568</x:v>
      </x:c>
      <x:c r="H27" s="62">
        <x:f t="shared" si="2"/>
        <x:v>1142231136</x:v>
      </x:c>
      <x:c r="I27" s="62">
        <x:f t="shared" si="2"/>
        <x:v>1713346704</x:v>
      </x:c>
      <x:c r="J27" s="62">
        <x:f t="shared" si="2"/>
        <x:v>2284462272</x:v>
      </x:c>
      <x:c r="K27" s="62">
        <x:f t="shared" si="2"/>
        <x:v>2855577840</x:v>
      </x:c>
      <x:c r="L27" s="62">
        <x:f t="shared" si="2"/>
        <x:v>3426693408</x:v>
      </x:c>
      <x:c r="M27" s="62">
        <x:f t="shared" si="2"/>
        <x:v>3997808976</x:v>
      </x:c>
      <x:c r="N27" s="62">
        <x:f t="shared" si="2"/>
        <x:v>4568924544</x:v>
      </x:c>
      <x:c r="O27" s="103">
        <x:f t="shared" si="3"/>
        <x:v>0.019821033230533963</x:v>
      </x:c>
      <x:c r="P27" s="100">
        <x:v>6120258214</x:v>
      </x:c>
      <x:c r="Q27" s="70">
        <x:f t="shared" si="41"/>
        <x:v>6120258214</x:v>
      </x:c>
      <x:c r="R27" s="70">
        <x:f t="shared" si="49"/>
        <x:v>12240516428</x:v>
      </x:c>
      <x:c r="S27" s="70">
        <x:f t="shared" si="50"/>
        <x:v>18360774642</x:v>
      </x:c>
      <x:c r="T27" s="70">
        <x:f t="shared" si="51"/>
        <x:v>24481032856</x:v>
      </x:c>
      <x:c r="U27" s="70">
        <x:f t="shared" si="52"/>
        <x:v>30601291070</x:v>
      </x:c>
      <x:c r="V27" s="70">
        <x:f t="shared" si="53"/>
        <x:v>36721549284</x:v>
      </x:c>
      <x:c r="W27" s="70">
        <x:f t="shared" si="54"/>
        <x:v>42841807498</x:v>
      </x:c>
      <x:c r="X27" s="70">
        <x:f t="shared" si="55"/>
        <x:v>48962065712</x:v>
      </x:c>
      <x:c r="Y27" s="103">
        <x:f t="shared" si="4"/>
        <x:v>0.21240857058748999</x:v>
      </x:c>
      <x:c r="Z27" s="75">
        <x:v>22164317197</x:v>
      </x:c>
      <x:c r="AA27" s="75">
        <x:f t="shared" si="5"/>
        <x:v>22164317197</x:v>
      </x:c>
      <x:c r="AB27" s="75">
        <x:f t="shared" si="6"/>
        <x:v>44328634394</x:v>
      </x:c>
      <x:c r="AC27" s="75">
        <x:f t="shared" si="7"/>
        <x:v>66492951591</x:v>
      </x:c>
      <x:c r="AD27" s="75">
        <x:f t="shared" si="8"/>
        <x:v>88657268788</x:v>
      </x:c>
      <x:c r="AE27" s="75">
        <x:f t="shared" si="9"/>
        <x:v>110821585985</x:v>
      </x:c>
      <x:c r="AF27" s="75">
        <x:f t="shared" si="10"/>
        <x:v>132985903182</x:v>
      </x:c>
      <x:c r="AG27" s="75">
        <x:f t="shared" si="11"/>
        <x:v>155150220379</x:v>
      </x:c>
      <x:c r="AH27" s="75">
        <x:f t="shared" si="12"/>
        <x:v>177314537576</x:v>
      </x:c>
      <x:c r="AI27" s="103">
        <x:f t="shared" si="13"/>
        <x:v>0.76923076923343892</x:v>
      </x:c>
      <x:c r="AJ27" s="82">
        <x:v>28813612356</x:v>
      </x:c>
      <x:c r="AK27" s="82">
        <x:f t="shared" si="14"/>
        <x:v>28813612356</x:v>
      </x:c>
      <x:c r="AL27" s="82">
        <x:f t="shared" si="15"/>
        <x:v>59644177576</x:v>
      </x:c>
      <x:c r="AM27" s="82">
        <x:f t="shared" si="16"/>
        <x:v>92632882361</x:v>
      </x:c>
      <x:c r="AN27" s="82">
        <x:f t="shared" si="17"/>
        <x:v>127930796480</x:v>
      </x:c>
      <x:c r="AO27" s="82">
        <x:f t="shared" si="18"/>
        <x:v>165699564587</x:v>
      </x:c>
      <x:c r="AP27" s="82">
        <x:f t="shared" si="19"/>
        <x:v>214798963126</x:v>
      </x:c>
      <x:c r="AQ27" s="82">
        <x:f t="shared" si="20"/>
        <x:v>267335319562</x:v>
      </x:c>
      <x:c r="AR27" s="82">
        <x:f t="shared" si="21"/>
        <x:v>323549220948</x:v>
      </x:c>
      <x:c r="AS27" s="103">
        <x:f t="shared" si="22"/>
        <x:v>1</x:v>
      </x:c>
      <x:c r="AT27" s="89">
        <x:v>28813612356</x:v>
      </x:c>
      <x:c r="AU27" s="89">
        <x:f t="shared" si="23"/>
        <x:v>28813612356</x:v>
      </x:c>
      <x:c r="AV27" s="89">
        <x:f t="shared" si="24"/>
        <x:v>59644177576</x:v>
      </x:c>
      <x:c r="AW27" s="89">
        <x:f t="shared" si="25"/>
        <x:v>92632882361</x:v>
      </x:c>
      <x:c r="AX27" s="89">
        <x:f t="shared" si="26"/>
        <x:v>127930796480</x:v>
      </x:c>
      <x:c r="AY27" s="89">
        <x:f t="shared" si="27"/>
        <x:v>165699564587</x:v>
      </x:c>
      <x:c r="AZ27" s="89">
        <x:f t="shared" si="28"/>
        <x:v>214798963126</x:v>
      </x:c>
      <x:c r="BA27" s="89">
        <x:f t="shared" si="29"/>
        <x:v>267335319562</x:v>
      </x:c>
      <x:c r="BB27" s="89">
        <x:f t="shared" si="30"/>
        <x:v>323549220948</x:v>
      </x:c>
      <x:c r="BC27" s="103">
        <x:f t="shared" si="31"/>
        <x:v>1</x:v>
      </x:c>
      <x:c r="BD27" s="94">
        <x:v>28813612356</x:v>
      </x:c>
      <x:c r="BE27" s="94">
        <x:f t="shared" si="32"/>
        <x:v>28813612356</x:v>
      </x:c>
      <x:c r="BF27" s="94">
        <x:f t="shared" si="33"/>
        <x:v>59644177576</x:v>
      </x:c>
      <x:c r="BG27" s="94">
        <x:f t="shared" si="34"/>
        <x:v>92632882361</x:v>
      </x:c>
      <x:c r="BH27" s="94">
        <x:f t="shared" si="35"/>
        <x:v>127930796480</x:v>
      </x:c>
      <x:c r="BI27" s="94">
        <x:f t="shared" si="36"/>
        <x:v>165699564587</x:v>
      </x:c>
      <x:c r="BJ27" s="94">
        <x:f t="shared" si="37"/>
        <x:v>214798963126</x:v>
      </x:c>
      <x:c r="BK27" s="94">
        <x:f t="shared" si="38"/>
        <x:v>267335319562</x:v>
      </x:c>
      <x:c r="BL27" s="94">
        <x:f t="shared" si="39"/>
        <x:v>323549220948</x:v>
      </x:c>
      <x:c r="BM27" s="103">
        <x:f t="shared" si="40"/>
        <x:v>1</x:v>
      </x:c>
    </x:row>
    <x:row r="28" spans="2:65" s="41" customFormat="1" ht="24" customHeight="1">
      <x:c r="B28" s="49">
        <x:v>221</x:v>
      </x:c>
      <x:c r="C28" s="50" t="s">
        <x:v>19</x:v>
      </x:c>
      <x:c r="D28" s="46">
        <x:f t="shared" si="1"/>
        <x:v>222</x:v>
      </x:c>
      <x:c r="E28" s="42">
        <x:v>30830565220</x:v>
      </x:c>
      <x:c r="F28" s="63">
        <x:v>571115568</x:v>
      </x:c>
      <x:c r="G28" s="62">
        <x:f t="shared" si="2"/>
        <x:v>571115568</x:v>
      </x:c>
      <x:c r="H28" s="62">
        <x:f t="shared" si="2"/>
        <x:v>1142231136</x:v>
      </x:c>
      <x:c r="I28" s="62">
        <x:f t="shared" si="2"/>
        <x:v>1713346704</x:v>
      </x:c>
      <x:c r="J28" s="62">
        <x:f t="shared" si="2"/>
        <x:v>2284462272</x:v>
      </x:c>
      <x:c r="K28" s="62">
        <x:f t="shared" si="2"/>
        <x:v>2855577840</x:v>
      </x:c>
      <x:c r="L28" s="62">
        <x:f t="shared" si="2"/>
        <x:v>3426693408</x:v>
      </x:c>
      <x:c r="M28" s="62">
        <x:f t="shared" si="2"/>
        <x:v>3997808976</x:v>
      </x:c>
      <x:c r="N28" s="62">
        <x:f t="shared" si="2"/>
        <x:v>4568924544</x:v>
      </x:c>
      <x:c r="O28" s="103">
        <x:f t="shared" si="3"/>
        <x:v>0.018524330122547134</x:v>
      </x:c>
      <x:c r="P28" s="101">
        <x:v>6120258214</x:v>
      </x:c>
      <x:c r="Q28" s="70">
        <x:f t="shared" si="41"/>
        <x:v>6120258214</x:v>
      </x:c>
      <x:c r="R28" s="70">
        <x:f t="shared" si="49"/>
        <x:v>12240516428</x:v>
      </x:c>
      <x:c r="S28" s="70">
        <x:f t="shared" si="50"/>
        <x:v>18360774642</x:v>
      </x:c>
      <x:c r="T28" s="70">
        <x:f t="shared" si="51"/>
        <x:v>24481032856</x:v>
      </x:c>
      <x:c r="U28" s="70">
        <x:f t="shared" si="52"/>
        <x:v>30601291070</x:v>
      </x:c>
      <x:c r="V28" s="70">
        <x:f t="shared" si="53"/>
        <x:v>36721549284</x:v>
      </x:c>
      <x:c r="W28" s="70">
        <x:f t="shared" si="54"/>
        <x:v>42841807498</x:v>
      </x:c>
      <x:c r="X28" s="70">
        <x:f t="shared" si="55"/>
        <x:v>48962065712</x:v>
      </x:c>
      <x:c r="Y28" s="103">
        <x:f t="shared" si="4"/>
        <x:v>0.19851268279797044</x:v>
      </x:c>
      <x:c r="Z28" s="76">
        <x:v>22164317197</x:v>
      </x:c>
      <x:c r="AA28" s="75">
        <x:f t="shared" si="5"/>
        <x:v>22164317197</x:v>
      </x:c>
      <x:c r="AB28" s="75">
        <x:f t="shared" si="6"/>
        <x:v>44328634394</x:v>
      </x:c>
      <x:c r="AC28" s="75">
        <x:f t="shared" si="7"/>
        <x:v>66492951591</x:v>
      </x:c>
      <x:c r="AD28" s="75">
        <x:f t="shared" si="8"/>
        <x:v>88657268788</x:v>
      </x:c>
      <x:c r="AE28" s="75">
        <x:f t="shared" si="9"/>
        <x:v>110821585985</x:v>
      </x:c>
      <x:c r="AF28" s="75">
        <x:f t="shared" si="10"/>
        <x:v>132985903182</x:v>
      </x:c>
      <x:c r="AG28" s="75">
        <x:f t="shared" si="11"/>
        <x:v>155150220379</x:v>
      </x:c>
      <x:c r="AH28" s="75">
        <x:f t="shared" si="12"/>
        <x:v>177314537576</x:v>
      </x:c>
      <x:c r="AI28" s="103">
        <x:f t="shared" si="13"/>
        <x:v>0.7189072609872833</x:v>
      </x:c>
      <x:c r="AJ28" s="83">
        <x:v>30830565220</x:v>
      </x:c>
      <x:c r="AK28" s="82">
        <x:f t="shared" si="14"/>
        <x:v>30830565220</x:v>
      </x:c>
      <x:c r="AL28" s="82">
        <x:f t="shared" si="15"/>
        <x:v>63819270005</x:v>
      </x:c>
      <x:c r="AM28" s="82">
        <x:f t="shared" si="16"/>
        <x:v>99117184124</x:v>
      </x:c>
      <x:c r="AN28" s="82">
        <x:f t="shared" si="17"/>
        <x:v>136885952231</x:v>
      </x:c>
      <x:c r="AO28" s="82">
        <x:f t="shared" si="18"/>
        <x:v>185985350770</x:v>
      </x:c>
      <x:c r="AP28" s="82">
        <x:f t="shared" si="19"/>
        <x:v>238521707206</x:v>
      </x:c>
      <x:c r="AQ28" s="82">
        <x:f t="shared" si="20"/>
        <x:v>294735608592</x:v>
      </x:c>
      <x:c r="AR28" s="82">
        <x:f t="shared" si="21"/>
        <x:v>354884483075</x:v>
      </x:c>
      <x:c r="AS28" s="103">
        <x:f t="shared" si="22"/>
        <x:v>1</x:v>
      </x:c>
      <x:c r="AT28" s="90">
        <x:v>30830565220</x:v>
      </x:c>
      <x:c r="AU28" s="89">
        <x:f t="shared" si="23"/>
        <x:v>30830565220</x:v>
      </x:c>
      <x:c r="AV28" s="89">
        <x:f t="shared" si="24"/>
        <x:v>63819270005</x:v>
      </x:c>
      <x:c r="AW28" s="89">
        <x:f t="shared" si="25"/>
        <x:v>99117184124</x:v>
      </x:c>
      <x:c r="AX28" s="89">
        <x:f t="shared" si="26"/>
        <x:v>136885952231</x:v>
      </x:c>
      <x:c r="AY28" s="89">
        <x:f t="shared" si="27"/>
        <x:v>185985350770</x:v>
      </x:c>
      <x:c r="AZ28" s="89">
        <x:f t="shared" si="28"/>
        <x:v>238521707206</x:v>
      </x:c>
      <x:c r="BA28" s="89">
        <x:f t="shared" si="29"/>
        <x:v>294735608592</x:v>
      </x:c>
      <x:c r="BB28" s="89">
        <x:f t="shared" si="30"/>
        <x:v>354884483075</x:v>
      </x:c>
      <x:c r="BC28" s="103">
        <x:f t="shared" si="31"/>
        <x:v>1</x:v>
      </x:c>
      <x:c r="BD28" s="95">
        <x:v>30830565220</x:v>
      </x:c>
      <x:c r="BE28" s="94">
        <x:f t="shared" si="32"/>
        <x:v>30830565220</x:v>
      </x:c>
      <x:c r="BF28" s="94">
        <x:f t="shared" si="33"/>
        <x:v>63819270005</x:v>
      </x:c>
      <x:c r="BG28" s="94">
        <x:f t="shared" si="34"/>
        <x:v>99117184124</x:v>
      </x:c>
      <x:c r="BH28" s="94">
        <x:f t="shared" si="35"/>
        <x:v>136885952231</x:v>
      </x:c>
      <x:c r="BI28" s="94">
        <x:f t="shared" si="36"/>
        <x:v>185985350770</x:v>
      </x:c>
      <x:c r="BJ28" s="94">
        <x:f t="shared" si="37"/>
        <x:v>238521707206</x:v>
      </x:c>
      <x:c r="BK28" s="94">
        <x:f t="shared" si="38"/>
        <x:v>294735608592</x:v>
      </x:c>
      <x:c r="BL28" s="94">
        <x:f t="shared" si="39"/>
        <x:v>354884483075</x:v>
      </x:c>
      <x:c r="BM28" s="103">
        <x:f t="shared" si="40"/>
        <x:v>1</x:v>
      </x:c>
    </x:row>
    <x:row r="29" spans="2:65" s="41" customFormat="1" ht="24" customHeight="1">
      <x:c r="B29" s="49">
        <x:v>222</x:v>
      </x:c>
      <x:c r="C29" s="50" t="s">
        <x:v>19</x:v>
      </x:c>
      <x:c r="D29" s="46">
        <x:f t="shared" si="1"/>
        <x:v>223</x:v>
      </x:c>
      <x:c r="E29" s="42">
        <x:v>32988704785</x:v>
      </x:c>
      <x:c r="F29" s="63">
        <x:v>571115568</x:v>
      </x:c>
      <x:c r="G29" s="62">
        <x:f t="shared" si="2"/>
        <x:v>571115568</x:v>
      </x:c>
      <x:c r="H29" s="62">
        <x:f t="shared" si="2"/>
        <x:v>1142231136</x:v>
      </x:c>
      <x:c r="I29" s="62">
        <x:f t="shared" si="2"/>
        <x:v>1713346704</x:v>
      </x:c>
      <x:c r="J29" s="62">
        <x:f t="shared" si="2"/>
        <x:v>2284462272</x:v>
      </x:c>
      <x:c r="K29" s="62">
        <x:f t="shared" si="2"/>
        <x:v>2855577840</x:v>
      </x:c>
      <x:c r="L29" s="62">
        <x:f t="shared" si="2"/>
        <x:v>3426693408</x:v>
      </x:c>
      <x:c r="M29" s="62">
        <x:f t="shared" si="2"/>
        <x:v>3997808976</x:v>
      </x:c>
      <x:c r="N29" s="62">
        <x:f t="shared" si="2"/>
        <x:v>4568924544</x:v>
      </x:c>
      <x:c r="O29" s="103">
        <x:f t="shared" si="3"/>
        <x:v>0.017312458058665187</x:v>
      </x:c>
      <x:c r="P29" s="101">
        <x:v>6120258214</x:v>
      </x:c>
      <x:c r="Q29" s="70">
        <x:f t="shared" si="41"/>
        <x:v>6120258214</x:v>
      </x:c>
      <x:c r="R29" s="70">
        <x:f t="shared" si="49"/>
        <x:v>12240516428</x:v>
      </x:c>
      <x:c r="S29" s="70">
        <x:f t="shared" si="50"/>
        <x:v>18360774642</x:v>
      </x:c>
      <x:c r="T29" s="70">
        <x:f t="shared" si="51"/>
        <x:v>24481032856</x:v>
      </x:c>
      <x:c r="U29" s="70">
        <x:f t="shared" si="52"/>
        <x:v>30601291070</x:v>
      </x:c>
      <x:c r="V29" s="70">
        <x:f t="shared" si="53"/>
        <x:v>36721549284</x:v>
      </x:c>
      <x:c r="W29" s="70">
        <x:f t="shared" si="54"/>
        <x:v>42841807498</x:v>
      </x:c>
      <x:c r="X29" s="70">
        <x:f t="shared" si="55"/>
        <x:v>48962065712</x:v>
      </x:c>
      <x:c r="Y29" s="103">
        <x:f t="shared" si="4"/>
        <x:v>0.18552587177605373</x:v>
      </x:c>
      <x:c r="Z29" s="76">
        <x:v>22164317197</x:v>
      </x:c>
      <x:c r="AA29" s="75">
        <x:f t="shared" si="5"/>
        <x:v>22164317197</x:v>
      </x:c>
      <x:c r="AB29" s="75">
        <x:f t="shared" si="6"/>
        <x:v>44328634394</x:v>
      </x:c>
      <x:c r="AC29" s="75">
        <x:f t="shared" si="7"/>
        <x:v>66492951591</x:v>
      </x:c>
      <x:c r="AD29" s="75">
        <x:f t="shared" si="8"/>
        <x:v>88657268788</x:v>
      </x:c>
      <x:c r="AE29" s="75">
        <x:f t="shared" si="9"/>
        <x:v>110821585985</x:v>
      </x:c>
      <x:c r="AF29" s="75">
        <x:f t="shared" si="10"/>
        <x:v>132985903182</x:v>
      </x:c>
      <x:c r="AG29" s="75">
        <x:f t="shared" si="11"/>
        <x:v>155150220379</x:v>
      </x:c>
      <x:c r="AH29" s="75">
        <x:f t="shared" si="12"/>
        <x:v>177314537576</x:v>
      </x:c>
      <x:c r="AI29" s="103">
        <x:f t="shared" si="13"/>
        <x:v>0.67187594485607505</x:v>
      </x:c>
      <x:c r="AJ29" s="83">
        <x:v>32988704785</x:v>
      </x:c>
      <x:c r="AK29" s="82">
        <x:f t="shared" si="14"/>
        <x:v>32988704785</x:v>
      </x:c>
      <x:c r="AL29" s="82">
        <x:f t="shared" si="15"/>
        <x:v>68286618904</x:v>
      </x:c>
      <x:c r="AM29" s="82">
        <x:f t="shared" si="16"/>
        <x:v>106055387011</x:v>
      </x:c>
      <x:c r="AN29" s="82">
        <x:f t="shared" si="17"/>
        <x:v>155154785550</x:v>
      </x:c>
      <x:c r="AO29" s="82">
        <x:f t="shared" si="18"/>
        <x:v>207691141986</x:v>
      </x:c>
      <x:c r="AP29" s="82">
        <x:f t="shared" si="19"/>
        <x:v>263905043372</x:v>
      </x:c>
      <x:c r="AQ29" s="82">
        <x:f t="shared" si="20"/>
        <x:v>324053917855</x:v>
      </x:c>
      <x:c r="AR29" s="82">
        <x:f t="shared" si="21"/>
        <x:v>388413213551</x:v>
      </x:c>
      <x:c r="AS29" s="103">
        <x:f t="shared" si="22"/>
        <x:v>1</x:v>
      </x:c>
      <x:c r="AT29" s="90">
        <x:v>32988704785</x:v>
      </x:c>
      <x:c r="AU29" s="89">
        <x:f t="shared" si="23"/>
        <x:v>32988704785</x:v>
      </x:c>
      <x:c r="AV29" s="89">
        <x:f t="shared" si="24"/>
        <x:v>68286618904</x:v>
      </x:c>
      <x:c r="AW29" s="89">
        <x:f t="shared" si="25"/>
        <x:v>106055387011</x:v>
      </x:c>
      <x:c r="AX29" s="89">
        <x:f t="shared" si="26"/>
        <x:v>155154785550</x:v>
      </x:c>
      <x:c r="AY29" s="89">
        <x:f t="shared" si="27"/>
        <x:v>207691141986</x:v>
      </x:c>
      <x:c r="AZ29" s="89">
        <x:f t="shared" si="28"/>
        <x:v>263905043372</x:v>
      </x:c>
      <x:c r="BA29" s="89">
        <x:f t="shared" si="29"/>
        <x:v>324053917855</x:v>
      </x:c>
      <x:c r="BB29" s="89">
        <x:f t="shared" si="30"/>
        <x:v>388413213551</x:v>
      </x:c>
      <x:c r="BC29" s="103">
        <x:f t="shared" si="31"/>
        <x:v>1</x:v>
      </x:c>
      <x:c r="BD29" s="95">
        <x:v>32988704785</x:v>
      </x:c>
      <x:c r="BE29" s="94">
        <x:f t="shared" si="32"/>
        <x:v>32988704785</x:v>
      </x:c>
      <x:c r="BF29" s="94">
        <x:f t="shared" si="33"/>
        <x:v>68286618904</x:v>
      </x:c>
      <x:c r="BG29" s="94">
        <x:f t="shared" si="34"/>
        <x:v>106055387011</x:v>
      </x:c>
      <x:c r="BH29" s="94">
        <x:f t="shared" si="35"/>
        <x:v>155154785550</x:v>
      </x:c>
      <x:c r="BI29" s="94">
        <x:f t="shared" si="36"/>
        <x:v>207691141986</x:v>
      </x:c>
      <x:c r="BJ29" s="94">
        <x:f t="shared" si="37"/>
        <x:v>263905043372</x:v>
      </x:c>
      <x:c r="BK29" s="94">
        <x:f t="shared" si="38"/>
        <x:v>324053917855</x:v>
      </x:c>
      <x:c r="BL29" s="94">
        <x:f t="shared" si="39"/>
        <x:v>388413213551</x:v>
      </x:c>
      <x:c r="BM29" s="103">
        <x:f t="shared" si="40"/>
        <x:v>1</x:v>
      </x:c>
    </x:row>
    <x:row r="30" spans="2:65" s="41" customFormat="1" ht="24" customHeight="1">
      <x:c r="B30" s="49">
        <x:v>223</x:v>
      </x:c>
      <x:c r="C30" s="50" t="s">
        <x:v>19</x:v>
      </x:c>
      <x:c r="D30" s="46">
        <x:f t="shared" si="1"/>
        <x:v>224</x:v>
      </x:c>
      <x:c r="E30" s="42">
        <x:v>35297914119</x:v>
      </x:c>
      <x:c r="F30" s="63">
        <x:v>571115568</x:v>
      </x:c>
      <x:c r="G30" s="62">
        <x:f t="shared" si="2"/>
        <x:v>571115568</x:v>
      </x:c>
      <x:c r="H30" s="62">
        <x:f t="shared" si="2"/>
        <x:v>1142231136</x:v>
      </x:c>
      <x:c r="I30" s="62">
        <x:f t="shared" si="2"/>
        <x:v>1713346704</x:v>
      </x:c>
      <x:c r="J30" s="62">
        <x:f t="shared" si="2"/>
        <x:v>2284462272</x:v>
      </x:c>
      <x:c r="K30" s="62">
        <x:f t="shared" si="2"/>
        <x:v>2855577840</x:v>
      </x:c>
      <x:c r="L30" s="62">
        <x:f t="shared" si="2"/>
        <x:v>3426693408</x:v>
      </x:c>
      <x:c r="M30" s="62">
        <x:f t="shared" si="2"/>
        <x:v>3997808976</x:v>
      </x:c>
      <x:c r="N30" s="62">
        <x:f t="shared" si="2"/>
        <x:v>4568924544</x:v>
      </x:c>
      <x:c r="O30" s="103">
        <x:f t="shared" si="3"/>
        <x:v>0.016179867344982363</x:v>
      </x:c>
      <x:c r="P30" s="101">
        <x:v>6120258214</x:v>
      </x:c>
      <x:c r="Q30" s="70">
        <x:f t="shared" si="41"/>
        <x:v>6120258214</x:v>
      </x:c>
      <x:c r="R30" s="70">
        <x:f t="shared" si="49"/>
        <x:v>12240516428</x:v>
      </x:c>
      <x:c r="S30" s="70">
        <x:f t="shared" si="50"/>
        <x:v>18360774642</x:v>
      </x:c>
      <x:c r="T30" s="70">
        <x:f t="shared" si="51"/>
        <x:v>24481032856</x:v>
      </x:c>
      <x:c r="U30" s="70">
        <x:f t="shared" si="52"/>
        <x:v>30601291070</x:v>
      </x:c>
      <x:c r="V30" s="70">
        <x:f t="shared" si="53"/>
        <x:v>36721549284</x:v>
      </x:c>
      <x:c r="W30" s="70">
        <x:f t="shared" si="54"/>
        <x:v>42841807498</x:v>
      </x:c>
      <x:c r="X30" s="70">
        <x:f t="shared" si="55"/>
        <x:v>48962065712</x:v>
      </x:c>
      <x:c r="Y30" s="103">
        <x:f t="shared" si="4"/>
        <x:v>0.17338866521593171</x:v>
      </x:c>
      <x:c r="Z30" s="76">
        <x:v>22164317197</x:v>
      </x:c>
      <x:c r="AA30" s="75">
        <x:f t="shared" si="5"/>
        <x:v>22164317197</x:v>
      </x:c>
      <x:c r="AB30" s="75">
        <x:f t="shared" si="6"/>
        <x:v>44328634394</x:v>
      </x:c>
      <x:c r="AC30" s="75">
        <x:f t="shared" si="7"/>
        <x:v>66492951591</x:v>
      </x:c>
      <x:c r="AD30" s="75">
        <x:f t="shared" si="8"/>
        <x:v>88657268788</x:v>
      </x:c>
      <x:c r="AE30" s="75">
        <x:f t="shared" si="9"/>
        <x:v>110821585985</x:v>
      </x:c>
      <x:c r="AF30" s="75">
        <x:f t="shared" si="10"/>
        <x:v>132985903182</x:v>
      </x:c>
      <x:c r="AG30" s="75">
        <x:f t="shared" si="11"/>
        <x:v>155150220379</x:v>
      </x:c>
      <x:c r="AH30" s="75">
        <x:f t="shared" si="12"/>
        <x:v>177314537576</x:v>
      </x:c>
      <x:c r="AI30" s="103">
        <x:f t="shared" si="13"/>
        <x:v>0.62792144380762416</x:v>
      </x:c>
      <x:c r="AJ30" s="83">
        <x:v>35297914119</x:v>
      </x:c>
      <x:c r="AK30" s="82">
        <x:f t="shared" si="14"/>
        <x:v>35297914119</x:v>
      </x:c>
      <x:c r="AL30" s="82">
        <x:f t="shared" si="15"/>
        <x:v>73066682226</x:v>
      </x:c>
      <x:c r="AM30" s="82">
        <x:f t="shared" si="16"/>
        <x:v>122166080765</x:v>
      </x:c>
      <x:c r="AN30" s="82">
        <x:f t="shared" si="17"/>
        <x:v>174702437201</x:v>
      </x:c>
      <x:c r="AO30" s="82">
        <x:f t="shared" si="18"/>
        <x:v>230916338587</x:v>
      </x:c>
      <x:c r="AP30" s="82">
        <x:f t="shared" si="19"/>
        <x:v>291065213070</x:v>
      </x:c>
      <x:c r="AQ30" s="82">
        <x:f t="shared" si="20"/>
        <x:v>355424508766</x:v>
      </x:c>
      <x:c r="AR30" s="82">
        <x:f t="shared" si="21"/>
        <x:v>419783804462</x:v>
      </x:c>
      <x:c r="AS30" s="103">
        <x:f t="shared" si="22"/>
        <x:v>1</x:v>
      </x:c>
      <x:c r="AT30" s="90">
        <x:v>35297914119</x:v>
      </x:c>
      <x:c r="AU30" s="89">
        <x:f t="shared" si="23"/>
        <x:v>35297914119</x:v>
      </x:c>
      <x:c r="AV30" s="89">
        <x:f t="shared" si="24"/>
        <x:v>73066682226</x:v>
      </x:c>
      <x:c r="AW30" s="89">
        <x:f t="shared" si="25"/>
        <x:v>122166080765</x:v>
      </x:c>
      <x:c r="AX30" s="89">
        <x:f t="shared" si="26"/>
        <x:v>174702437201</x:v>
      </x:c>
      <x:c r="AY30" s="89">
        <x:f t="shared" si="27"/>
        <x:v>230916338587</x:v>
      </x:c>
      <x:c r="AZ30" s="89">
        <x:f t="shared" si="28"/>
        <x:v>291065213070</x:v>
      </x:c>
      <x:c r="BA30" s="89">
        <x:f t="shared" si="29"/>
        <x:v>355424508766</x:v>
      </x:c>
      <x:c r="BB30" s="89">
        <x:f t="shared" si="30"/>
        <x:v>439091593170</x:v>
      </x:c>
      <x:c r="BC30" s="103">
        <x:f t="shared" si="31"/>
        <x:v>1</x:v>
      </x:c>
      <x:c r="BD30" s="95">
        <x:v>35297914119</x:v>
      </x:c>
      <x:c r="BE30" s="94">
        <x:f t="shared" si="32"/>
        <x:v>35297914119</x:v>
      </x:c>
      <x:c r="BF30" s="94">
        <x:f t="shared" si="33"/>
        <x:v>73066682226</x:v>
      </x:c>
      <x:c r="BG30" s="94">
        <x:f t="shared" si="34"/>
        <x:v>122166080765</x:v>
      </x:c>
      <x:c r="BH30" s="94">
        <x:f t="shared" si="35"/>
        <x:v>174702437201</x:v>
      </x:c>
      <x:c r="BI30" s="94">
        <x:f t="shared" si="36"/>
        <x:v>230916338587</x:v>
      </x:c>
      <x:c r="BJ30" s="94">
        <x:f t="shared" si="37"/>
        <x:v>291065213070</x:v>
      </x:c>
      <x:c r="BK30" s="94">
        <x:f t="shared" si="38"/>
        <x:v>355424508766</x:v>
      </x:c>
      <x:c r="BL30" s="94">
        <x:f t="shared" si="39"/>
        <x:v>439091593170</x:v>
      </x:c>
      <x:c r="BM30" s="103">
        <x:f t="shared" si="40"/>
        <x:v>1</x:v>
      </x:c>
    </x:row>
    <x:row r="31" spans="2:65" s="41" customFormat="1" ht="24" customHeight="1">
      <x:c r="B31" s="49">
        <x:v>224</x:v>
      </x:c>
      <x:c r="C31" s="50" t="s">
        <x:v>19</x:v>
      </x:c>
      <x:c r="D31" s="46">
        <x:f t="shared" si="1"/>
        <x:v>225</x:v>
      </x:c>
      <x:c r="E31" s="42">
        <x:v>37768768107</x:v>
      </x:c>
      <x:c r="F31" s="63">
        <x:v>571115568</x:v>
      </x:c>
      <x:c r="G31" s="62">
        <x:f t="shared" si="2"/>
        <x:v>571115568</x:v>
      </x:c>
      <x:c r="H31" s="62">
        <x:f t="shared" si="2"/>
        <x:v>1142231136</x:v>
      </x:c>
      <x:c r="I31" s="62">
        <x:f t="shared" si="2"/>
        <x:v>1713346704</x:v>
      </x:c>
      <x:c r="J31" s="62">
        <x:f t="shared" si="2"/>
        <x:v>2284462272</x:v>
      </x:c>
      <x:c r="K31" s="62">
        <x:f t="shared" si="2"/>
        <x:v>2855577840</x:v>
      </x:c>
      <x:c r="L31" s="62">
        <x:f t="shared" si="2"/>
        <x:v>3426693408</x:v>
      </x:c>
      <x:c r="M31" s="62">
        <x:f t="shared" si="2"/>
        <x:v>3997808976</x:v>
      </x:c>
      <x:c r="N31" s="62">
        <x:f t="shared" si="2"/>
        <x:v>4568924544</x:v>
      </x:c>
      <x:c r="O31" s="103">
        <x:f t="shared" si="3"/>
        <x:v>0.015121371350582927</x:v>
      </x:c>
      <x:c r="P31" s="101">
        <x:v>6120258214</x:v>
      </x:c>
      <x:c r="Q31" s="70">
        <x:f t="shared" si="41"/>
        <x:v>6120258214</x:v>
      </x:c>
      <x:c r="R31" s="70">
        <x:f t="shared" si="49"/>
        <x:v>12240516428</x:v>
      </x:c>
      <x:c r="S31" s="70">
        <x:f t="shared" si="50"/>
        <x:v>18360774642</x:v>
      </x:c>
      <x:c r="T31" s="70">
        <x:f t="shared" si="51"/>
        <x:v>24481032856</x:v>
      </x:c>
      <x:c r="U31" s="70">
        <x:f t="shared" si="52"/>
        <x:v>30601291070</x:v>
      </x:c>
      <x:c r="V31" s="70">
        <x:f t="shared" si="53"/>
        <x:v>36721549284</x:v>
      </x:c>
      <x:c r="W31" s="70">
        <x:f t="shared" si="54"/>
        <x:v>42841807498</x:v>
      </x:c>
      <x:c r="X31" s="70">
        <x:f t="shared" si="55"/>
        <x:v>48962065712</x:v>
      </x:c>
      <x:c r="Y31" s="103">
        <x:f t="shared" si="4"/>
        <x:v>0.16204548151163239</x:v>
      </x:c>
      <x:c r="Z31" s="76">
        <x:v>22164317197</x:v>
      </x:c>
      <x:c r="AA31" s="75">
        <x:f t="shared" si="5"/>
        <x:v>22164317197</x:v>
      </x:c>
      <x:c r="AB31" s="75">
        <x:f t="shared" si="6"/>
        <x:v>44328634394</x:v>
      </x:c>
      <x:c r="AC31" s="75">
        <x:f t="shared" si="7"/>
        <x:v>66492951591</x:v>
      </x:c>
      <x:c r="AD31" s="75">
        <x:f t="shared" si="8"/>
        <x:v>88657268788</x:v>
      </x:c>
      <x:c r="AE31" s="75">
        <x:f t="shared" si="9"/>
        <x:v>110821585985</x:v>
      </x:c>
      <x:c r="AF31" s="75">
        <x:f t="shared" si="10"/>
        <x:v>132985903182</x:v>
      </x:c>
      <x:c r="AG31" s="75">
        <x:f t="shared" si="11"/>
        <x:v>155150220379</x:v>
      </x:c>
      <x:c r="AH31" s="75">
        <x:f t="shared" si="12"/>
        <x:v>177314537576</x:v>
      </x:c>
      <x:c r="AI31" s="103">
        <x:f t="shared" si="13"/>
        <x:v>0.58684247085337427</x:v>
      </x:c>
      <x:c r="AJ31" s="83">
        <x:v>37768768107</x:v>
      </x:c>
      <x:c r="AK31" s="82">
        <x:f t="shared" si="14"/>
        <x:v>37768768107</x:v>
      </x:c>
      <x:c r="AL31" s="82">
        <x:f t="shared" si="15"/>
        <x:v>86868166646</x:v>
      </x:c>
      <x:c r="AM31" s="82">
        <x:f t="shared" si="16"/>
        <x:v>139404523082</x:v>
      </x:c>
      <x:c r="AN31" s="82">
        <x:f t="shared" si="17"/>
        <x:v>195618424468</x:v>
      </x:c>
      <x:c r="AO31" s="82">
        <x:f t="shared" si="18"/>
        <x:v>255767298951</x:v>
      </x:c>
      <x:c r="AP31" s="82">
        <x:f t="shared" si="19"/>
        <x:v>320126594647</x:v>
      </x:c>
      <x:c r="AQ31" s="82">
        <x:f t="shared" si="20"/>
        <x:v>384485890343</x:v>
      </x:c>
      <x:c r="AR31" s="82">
        <x:f t="shared" si="21"/>
        <x:v>448845186039</x:v>
      </x:c>
      <x:c r="AS31" s="103">
        <x:f t="shared" si="22"/>
        <x:v>1</x:v>
      </x:c>
      <x:c r="AT31" s="90">
        <x:v>37768768107</x:v>
      </x:c>
      <x:c r="AU31" s="89">
        <x:f t="shared" si="23"/>
        <x:v>37768768107</x:v>
      </x:c>
      <x:c r="AV31" s="89">
        <x:f t="shared" si="24"/>
        <x:v>86868166646</x:v>
      </x:c>
      <x:c r="AW31" s="89">
        <x:f t="shared" si="25"/>
        <x:v>139404523082</x:v>
      </x:c>
      <x:c r="AX31" s="89">
        <x:f t="shared" si="26"/>
        <x:v>195618424468</x:v>
      </x:c>
      <x:c r="AY31" s="89">
        <x:f t="shared" si="27"/>
        <x:v>255767298951</x:v>
      </x:c>
      <x:c r="AZ31" s="89">
        <x:f t="shared" si="28"/>
        <x:v>320126594647</x:v>
      </x:c>
      <x:c r="BA31" s="89">
        <x:f t="shared" si="29"/>
        <x:v>403793679051</x:v>
      </x:c>
      <x:c r="BB31" s="89">
        <x:f t="shared" si="30"/>
        <x:v>489970775987</x:v>
      </x:c>
      <x:c r="BC31" s="103">
        <x:f t="shared" si="31"/>
        <x:v>1</x:v>
      </x:c>
      <x:c r="BD31" s="95">
        <x:v>37768768107</x:v>
      </x:c>
      <x:c r="BE31" s="94">
        <x:f t="shared" si="32"/>
        <x:v>37768768107</x:v>
      </x:c>
      <x:c r="BF31" s="94">
        <x:f t="shared" si="33"/>
        <x:v>86868166646</x:v>
      </x:c>
      <x:c r="BG31" s="94">
        <x:f t="shared" si="34"/>
        <x:v>139404523082</x:v>
      </x:c>
      <x:c r="BH31" s="94">
        <x:f t="shared" si="35"/>
        <x:v>195618424468</x:v>
      </x:c>
      <x:c r="BI31" s="94">
        <x:f t="shared" si="36"/>
        <x:v>255767298951</x:v>
      </x:c>
      <x:c r="BJ31" s="94">
        <x:f t="shared" si="37"/>
        <x:v>320126594647</x:v>
      </x:c>
      <x:c r="BK31" s="94">
        <x:f t="shared" si="38"/>
        <x:v>403793679051</x:v>
      </x:c>
      <x:c r="BL31" s="94">
        <x:f t="shared" si="39"/>
        <x:v>489970775987</x:v>
      </x:c>
      <x:c r="BM31" s="103">
        <x:f t="shared" si="40"/>
        <x:v>1</x:v>
      </x:c>
    </x:row>
    <x:row r="32" spans="2:65" s="41" customFormat="1" ht="24" customHeight="1">
      <x:c r="B32" s="49">
        <x:v>225</x:v>
      </x:c>
      <x:c r="C32" s="50" t="s">
        <x:v>19</x:v>
      </x:c>
      <x:c r="D32" s="46">
        <x:f t="shared" si="1"/>
        <x:v>226</x:v>
      </x:c>
      <x:c r="E32" s="42">
        <x:v>49099398539</x:v>
      </x:c>
      <x:c r="F32" s="63">
        <x:v>571115568</x:v>
      </x:c>
      <x:c r="G32" s="62">
        <x:f t="shared" si="2"/>
        <x:v>571115568</x:v>
      </x:c>
      <x:c r="H32" s="62">
        <x:f t="shared" si="2"/>
        <x:v>1142231136</x:v>
      </x:c>
      <x:c r="I32" s="62">
        <x:f t="shared" si="2"/>
        <x:v>1713346704</x:v>
      </x:c>
      <x:c r="J32" s="62">
        <x:f t="shared" si="2"/>
        <x:v>2284462272</x:v>
      </x:c>
      <x:c r="K32" s="62">
        <x:f t="shared" si="2"/>
        <x:v>2855577840</x:v>
      </x:c>
      <x:c r="L32" s="62">
        <x:f t="shared" si="2"/>
        <x:v>3426693408</x:v>
      </x:c>
      <x:c r="M32" s="62">
        <x:f t="shared" si="2"/>
        <x:v>3997808976</x:v>
      </x:c>
      <x:c r="N32" s="62">
        <x:f t="shared" si="2"/>
        <x:v>4568924544</x:v>
      </x:c>
      <x:c r="O32" s="103">
        <x:f t="shared" si="3"/>
        <x:v>0.011631824115856712</x:v>
      </x:c>
      <x:c r="P32" s="101">
        <x:v>6120258214</x:v>
      </x:c>
      <x:c r="Q32" s="70">
        <x:f t="shared" si="41"/>
        <x:v>6120258214</x:v>
      </x:c>
      <x:c r="R32" s="70">
        <x:f t="shared" si="49"/>
        <x:v>12240516428</x:v>
      </x:c>
      <x:c r="S32" s="70">
        <x:f t="shared" si="50"/>
        <x:v>18360774642</x:v>
      </x:c>
      <x:c r="T32" s="70">
        <x:f t="shared" si="51"/>
        <x:v>24481032856</x:v>
      </x:c>
      <x:c r="U32" s="70">
        <x:f t="shared" si="52"/>
        <x:v>30601291070</x:v>
      </x:c>
      <x:c r="V32" s="70">
        <x:f t="shared" si="53"/>
        <x:v>36721549284</x:v>
      </x:c>
      <x:c r="W32" s="70">
        <x:f t="shared" si="54"/>
        <x:v>42841807498</x:v>
      </x:c>
      <x:c r="X32" s="70">
        <x:f t="shared" si="55"/>
        <x:v>48962065712</x:v>
      </x:c>
      <x:c r="Y32" s="103">
        <x:f t="shared" si="4"/>
        <x:v>0.12465037039381725</x:v>
      </x:c>
      <x:c r="Z32" s="76">
        <x:v>22164317197</x:v>
      </x:c>
      <x:c r="AA32" s="75">
        <x:f t="shared" si="5"/>
        <x:v>22164317197</x:v>
      </x:c>
      <x:c r="AB32" s="75">
        <x:f t="shared" si="6"/>
        <x:v>44328634394</x:v>
      </x:c>
      <x:c r="AC32" s="75">
        <x:f t="shared" si="7"/>
        <x:v>66492951591</x:v>
      </x:c>
      <x:c r="AD32" s="75">
        <x:f t="shared" si="8"/>
        <x:v>88657268788</x:v>
      </x:c>
      <x:c r="AE32" s="75">
        <x:f t="shared" si="9"/>
        <x:v>110821585985</x:v>
      </x:c>
      <x:c r="AF32" s="75">
        <x:f t="shared" si="10"/>
        <x:v>132985903182</x:v>
      </x:c>
      <x:c r="AG32" s="75">
        <x:f t="shared" si="11"/>
        <x:v>155150220379</x:v>
      </x:c>
      <x:c r="AH32" s="75">
        <x:f t="shared" si="12"/>
        <x:v>177314537576</x:v>
      </x:c>
      <x:c r="AI32" s="103">
        <x:f t="shared" si="13"/>
        <x:v>0.45141728527274577</x:v>
      </x:c>
      <x:c r="AJ32" s="83">
        <x:v>49099398539</x:v>
      </x:c>
      <x:c r="AK32" s="82">
        <x:f t="shared" si="14"/>
        <x:v>49099398539</x:v>
      </x:c>
      <x:c r="AL32" s="82">
        <x:f t="shared" si="15"/>
        <x:v>101635754975</x:v>
      </x:c>
      <x:c r="AM32" s="82">
        <x:f t="shared" si="16"/>
        <x:v>157849656361</x:v>
      </x:c>
      <x:c r="AN32" s="82">
        <x:f t="shared" si="17"/>
        <x:v>217998530844</x:v>
      </x:c>
      <x:c r="AO32" s="82">
        <x:f t="shared" si="18"/>
        <x:v>282357826540</x:v>
      </x:c>
      <x:c r="AP32" s="82">
        <x:f t="shared" si="19"/>
        <x:v>346717122236</x:v>
      </x:c>
      <x:c r="AQ32" s="82">
        <x:f t="shared" si="20"/>
        <x:v>411076417932</x:v>
      </x:c>
      <x:c r="AR32" s="82">
        <x:f t="shared" si="21"/>
        <x:v>475435713628</x:v>
      </x:c>
      <x:c r="AS32" s="103">
        <x:f t="shared" si="22"/>
        <x:v>1</x:v>
      </x:c>
      <x:c r="AT32" s="90">
        <x:v>49099398539</x:v>
      </x:c>
      <x:c r="AU32" s="89">
        <x:f t="shared" si="23"/>
        <x:v>49099398539</x:v>
      </x:c>
      <x:c r="AV32" s="89">
        <x:f t="shared" si="24"/>
        <x:v>101635754975</x:v>
      </x:c>
      <x:c r="AW32" s="89">
        <x:f t="shared" si="25"/>
        <x:v>157849656361</x:v>
      </x:c>
      <x:c r="AX32" s="89">
        <x:f t="shared" si="26"/>
        <x:v>217998530844</x:v>
      </x:c>
      <x:c r="AY32" s="89">
        <x:f t="shared" si="27"/>
        <x:v>282357826540</x:v>
      </x:c>
      <x:c r="AZ32" s="89">
        <x:f t="shared" si="28"/>
        <x:v>366024910944</x:v>
      </x:c>
      <x:c r="BA32" s="89">
        <x:f t="shared" si="29"/>
        <x:v>452202007880</x:v>
      </x:c>
      <x:c r="BB32" s="89">
        <x:f t="shared" si="30"/>
        <x:v>540964417724</x:v>
      </x:c>
      <x:c r="BC32" s="103">
        <x:f t="shared" si="31"/>
        <x:v>1</x:v>
      </x:c>
      <x:c r="BD32" s="95">
        <x:v>49099398539</x:v>
      </x:c>
      <x:c r="BE32" s="94">
        <x:f t="shared" si="32"/>
        <x:v>49099398539</x:v>
      </x:c>
      <x:c r="BF32" s="94">
        <x:f t="shared" si="33"/>
        <x:v>101635754975</x:v>
      </x:c>
      <x:c r="BG32" s="94">
        <x:f t="shared" si="34"/>
        <x:v>157849656361</x:v>
      </x:c>
      <x:c r="BH32" s="94">
        <x:f t="shared" si="35"/>
        <x:v>217998530844</x:v>
      </x:c>
      <x:c r="BI32" s="94">
        <x:f t="shared" si="36"/>
        <x:v>282357826540</x:v>
      </x:c>
      <x:c r="BJ32" s="94">
        <x:f t="shared" si="37"/>
        <x:v>366024910944</x:v>
      </x:c>
      <x:c r="BK32" s="94">
        <x:f t="shared" si="38"/>
        <x:v>452202007880</x:v>
      </x:c>
      <x:c r="BL32" s="94">
        <x:f t="shared" si="39"/>
        <x:v>540964417724</x:v>
      </x:c>
      <x:c r="BM32" s="103">
        <x:f t="shared" si="40"/>
        <x:v>1</x:v>
      </x:c>
    </x:row>
    <x:row r="33" spans="2:65" s="41" customFormat="1" ht="24" customHeight="1">
      <x:c r="B33" s="49">
        <x:v>226</x:v>
      </x:c>
      <x:c r="C33" s="50" t="s">
        <x:v>19</x:v>
      </x:c>
      <x:c r="D33" s="46">
        <x:f t="shared" si="1"/>
        <x:v>227</x:v>
      </x:c>
      <x:c r="E33" s="42">
        <x:v>52536356436</x:v>
      </x:c>
      <x:c r="F33" s="63">
        <x:v>571115568</x:v>
      </x:c>
      <x:c r="G33" s="62">
        <x:f t="shared" si="2"/>
        <x:v>571115568</x:v>
      </x:c>
      <x:c r="H33" s="62">
        <x:f t="shared" si="2"/>
        <x:v>1142231136</x:v>
      </x:c>
      <x:c r="I33" s="62">
        <x:f t="shared" si="2"/>
        <x:v>1713346704</x:v>
      </x:c>
      <x:c r="J33" s="62">
        <x:f t="shared" si="2"/>
        <x:v>2284462272</x:v>
      </x:c>
      <x:c r="K33" s="62">
        <x:f t="shared" si="2"/>
        <x:v>2855577840</x:v>
      </x:c>
      <x:c r="L33" s="62">
        <x:f t="shared" si="2"/>
        <x:v>3426693408</x:v>
      </x:c>
      <x:c r="M33" s="62">
        <x:f t="shared" si="2"/>
        <x:v>3997808976</x:v>
      </x:c>
      <x:c r="N33" s="62">
        <x:f t="shared" si="2"/>
        <x:v>4568924544</x:v>
      </x:c>
      <x:c r="O33" s="103">
        <x:f t="shared" si="3"/>
        <x:v>0.010870863659830221</x:v>
      </x:c>
      <x:c r="P33" s="101">
        <x:v>6120258214</x:v>
      </x:c>
      <x:c r="Q33" s="70">
        <x:f t="shared" si="41"/>
        <x:v>6120258214</x:v>
      </x:c>
      <x:c r="R33" s="70">
        <x:f t="shared" si="49"/>
        <x:v>12240516428</x:v>
      </x:c>
      <x:c r="S33" s="70">
        <x:f t="shared" si="50"/>
        <x:v>18360774642</x:v>
      </x:c>
      <x:c r="T33" s="70">
        <x:f t="shared" si="51"/>
        <x:v>24481032856</x:v>
      </x:c>
      <x:c r="U33" s="70">
        <x:f t="shared" si="52"/>
        <x:v>30601291070</x:v>
      </x:c>
      <x:c r="V33" s="70">
        <x:f t="shared" si="53"/>
        <x:v>36721549284</x:v>
      </x:c>
      <x:c r="W33" s="70">
        <x:f t="shared" si="54"/>
        <x:v>42841807498</x:v>
      </x:c>
      <x:c r="X33" s="70">
        <x:f t="shared" si="55"/>
        <x:v>48962065712</x:v>
      </x:c>
      <x:c r="Y33" s="103">
        <x:f t="shared" si="4"/>
        <x:v>0.11649567326686849</x:v>
      </x:c>
      <x:c r="Z33" s="76">
        <x:v>22164317197</x:v>
      </x:c>
      <x:c r="AA33" s="75">
        <x:f t="shared" si="5"/>
        <x:v>22164317197</x:v>
      </x:c>
      <x:c r="AB33" s="75">
        <x:f t="shared" si="6"/>
        <x:v>44328634394</x:v>
      </x:c>
      <x:c r="AC33" s="75">
        <x:f t="shared" si="7"/>
        <x:v>66492951591</x:v>
      </x:c>
      <x:c r="AD33" s="75">
        <x:f t="shared" si="8"/>
        <x:v>88657268788</x:v>
      </x:c>
      <x:c r="AE33" s="75">
        <x:f t="shared" si="9"/>
        <x:v>110821585985</x:v>
      </x:c>
      <x:c r="AF33" s="75">
        <x:f t="shared" si="10"/>
        <x:v>132985903182</x:v>
      </x:c>
      <x:c r="AG33" s="75">
        <x:f t="shared" si="11"/>
        <x:v>155150220379</x:v>
      </x:c>
      <x:c r="AH33" s="75">
        <x:f t="shared" si="12"/>
        <x:v>177314537576</x:v>
      </x:c>
      <x:c r="AI33" s="103">
        <x:f t="shared" si="13"/>
        <x:v>0.42188531334487689</x:v>
      </x:c>
      <x:c r="AJ33" s="83">
        <x:v>52536356436</x:v>
      </x:c>
      <x:c r="AK33" s="82">
        <x:f t="shared" si="14"/>
        <x:v>52536356436</x:v>
      </x:c>
      <x:c r="AL33" s="82">
        <x:f t="shared" si="15"/>
        <x:v>108750257822</x:v>
      </x:c>
      <x:c r="AM33" s="82">
        <x:f t="shared" si="16"/>
        <x:v>168899132305</x:v>
      </x:c>
      <x:c r="AN33" s="82">
        <x:f t="shared" si="17"/>
        <x:v>233258428001</x:v>
      </x:c>
      <x:c r="AO33" s="82">
        <x:f t="shared" si="18"/>
        <x:v>297617723697</x:v>
      </x:c>
      <x:c r="AP33" s="82">
        <x:f t="shared" si="19"/>
        <x:v>361977019393</x:v>
      </x:c>
      <x:c r="AQ33" s="82">
        <x:f t="shared" si="20"/>
        <x:v>426336315089</x:v>
      </x:c>
      <x:c r="AR33" s="82">
        <x:f t="shared" si="21"/>
        <x:v>490695610785</x:v>
      </x:c>
      <x:c r="AS33" s="103">
        <x:f t="shared" si="22"/>
        <x:v>1</x:v>
      </x:c>
      <x:c r="AT33" s="90">
        <x:v>52536356436</x:v>
      </x:c>
      <x:c r="AU33" s="89">
        <x:f t="shared" si="23"/>
        <x:v>52536356436</x:v>
      </x:c>
      <x:c r="AV33" s="89">
        <x:f t="shared" si="24"/>
        <x:v>108750257822</x:v>
      </x:c>
      <x:c r="AW33" s="89">
        <x:f t="shared" si="25"/>
        <x:v>168899132305</x:v>
      </x:c>
      <x:c r="AX33" s="89">
        <x:f t="shared" si="26"/>
        <x:v>233258428001</x:v>
      </x:c>
      <x:c r="AY33" s="89">
        <x:f t="shared" si="27"/>
        <x:v>316925512405</x:v>
      </x:c>
      <x:c r="AZ33" s="89">
        <x:f t="shared" si="28"/>
        <x:v>403102609341</x:v>
      </x:c>
      <x:c r="BA33" s="89">
        <x:f t="shared" si="29"/>
        <x:v>491865019185</x:v>
      </x:c>
      <x:c r="BB33" s="89">
        <x:f t="shared" si="30"/>
        <x:v>583290301324</x:v>
      </x:c>
      <x:c r="BC33" s="103">
        <x:f t="shared" si="31"/>
        <x:v>1</x:v>
      </x:c>
      <x:c r="BD33" s="95">
        <x:v>52536356436</x:v>
      </x:c>
      <x:c r="BE33" s="94">
        <x:f t="shared" si="32"/>
        <x:v>52536356436</x:v>
      </x:c>
      <x:c r="BF33" s="94">
        <x:f t="shared" si="33"/>
        <x:v>108750257822</x:v>
      </x:c>
      <x:c r="BG33" s="94">
        <x:f t="shared" si="34"/>
        <x:v>168899132305</x:v>
      </x:c>
      <x:c r="BH33" s="94">
        <x:f t="shared" si="35"/>
        <x:v>233258428001</x:v>
      </x:c>
      <x:c r="BI33" s="94">
        <x:f t="shared" si="36"/>
        <x:v>316925512405</x:v>
      </x:c>
      <x:c r="BJ33" s="94">
        <x:f t="shared" si="37"/>
        <x:v>403102609341</x:v>
      </x:c>
      <x:c r="BK33" s="94">
        <x:f t="shared" si="38"/>
        <x:v>491865019185</x:v>
      </x:c>
      <x:c r="BL33" s="94">
        <x:f t="shared" si="39"/>
        <x:v>583290301324</x:v>
      </x:c>
      <x:c r="BM33" s="103">
        <x:f t="shared" si="40"/>
        <x:v>1</x:v>
      </x:c>
    </x:row>
    <x:row r="34" spans="2:65" s="41" customFormat="1" ht="24" customHeight="1">
      <x:c r="B34" s="49">
        <x:v>227</x:v>
      </x:c>
      <x:c r="C34" s="50" t="s">
        <x:v>19</x:v>
      </x:c>
      <x:c r="D34" s="46">
        <x:f t="shared" si="1"/>
        <x:v>228</x:v>
      </x:c>
      <x:c r="E34" s="42">
        <x:v>56213901386</x:v>
      </x:c>
      <x:c r="F34" s="63">
        <x:v>571115568</x:v>
      </x:c>
      <x:c r="G34" s="62">
        <x:f t="shared" si="2"/>
        <x:v>571115568</x:v>
      </x:c>
      <x:c r="H34" s="62">
        <x:f t="shared" si="2"/>
        <x:v>1142231136</x:v>
      </x:c>
      <x:c r="I34" s="62">
        <x:f t="shared" si="2"/>
        <x:v>1713346704</x:v>
      </x:c>
      <x:c r="J34" s="62">
        <x:f t="shared" si="2"/>
        <x:v>2284462272</x:v>
      </x:c>
      <x:c r="K34" s="62">
        <x:f t="shared" si="2"/>
        <x:v>2855577840</x:v>
      </x:c>
      <x:c r="L34" s="62">
        <x:f t="shared" si="2"/>
        <x:v>3426693408</x:v>
      </x:c>
      <x:c r="M34" s="62">
        <x:f t="shared" si="2"/>
        <x:v>3997808976</x:v>
      </x:c>
      <x:c r="N34" s="62">
        <x:f t="shared" si="2"/>
        <x:v>4568924544</x:v>
      </x:c>
      <x:c r="O34" s="103">
        <x:f t="shared" si="3"/>
        <x:v>0.010159685663486712</x:v>
      </x:c>
      <x:c r="P34" s="101">
        <x:v>6120258214</x:v>
      </x:c>
      <x:c r="Q34" s="70">
        <x:f t="shared" si="41"/>
        <x:v>6120258214</x:v>
      </x:c>
      <x:c r="R34" s="70">
        <x:f t="shared" si="49"/>
        <x:v>12240516428</x:v>
      </x:c>
      <x:c r="S34" s="70">
        <x:f t="shared" si="50"/>
        <x:v>18360774642</x:v>
      </x:c>
      <x:c r="T34" s="70">
        <x:f t="shared" si="51"/>
        <x:v>24481032856</x:v>
      </x:c>
      <x:c r="U34" s="70">
        <x:f t="shared" si="52"/>
        <x:v>30601291070</x:v>
      </x:c>
      <x:c r="V34" s="70">
        <x:f t="shared" si="53"/>
        <x:v>36721549284</x:v>
      </x:c>
      <x:c r="W34" s="70">
        <x:f t="shared" si="54"/>
        <x:v>42841807498</x:v>
      </x:c>
      <x:c r="X34" s="70">
        <x:f t="shared" si="55"/>
        <x:v>48962065712</x:v>
      </x:c>
      <x:c r="Y34" s="103">
        <x:f t="shared" si="4"/>
        <x:v>0.1088744609980805</x:v>
      </x:c>
      <x:c r="Z34" s="76">
        <x:v>22164317197</x:v>
      </x:c>
      <x:c r="AA34" s="75">
        <x:f t="shared" si="5"/>
        <x:v>22164317197</x:v>
      </x:c>
      <x:c r="AB34" s="75">
        <x:f t="shared" si="6"/>
        <x:v>44328634394</x:v>
      </x:c>
      <x:c r="AC34" s="75">
        <x:f t="shared" si="7"/>
        <x:v>66492951591</x:v>
      </x:c>
      <x:c r="AD34" s="75">
        <x:f t="shared" si="8"/>
        <x:v>88657268788</x:v>
      </x:c>
      <x:c r="AE34" s="75">
        <x:f t="shared" si="9"/>
        <x:v>110821585985</x:v>
      </x:c>
      <x:c r="AF34" s="75">
        <x:f t="shared" si="10"/>
        <x:v>132985903182</x:v>
      </x:c>
      <x:c r="AG34" s="75">
        <x:f t="shared" si="11"/>
        <x:v>155150220379</x:v>
      </x:c>
      <x:c r="AH34" s="75">
        <x:f t="shared" si="12"/>
        <x:v>177314537576</x:v>
      </x:c>
      <x:c r="AI34" s="103">
        <x:f t="shared" si="13"/>
        <x:v>0.39428533957829859</x:v>
      </x:c>
      <x:c r="AJ34" s="83">
        <x:v>56213901386</x:v>
      </x:c>
      <x:c r="AK34" s="82">
        <x:f t="shared" si="14"/>
        <x:v>56213901386</x:v>
      </x:c>
      <x:c r="AL34" s="82">
        <x:f t="shared" si="15"/>
        <x:v>116362775869</x:v>
      </x:c>
      <x:c r="AM34" s="82">
        <x:f t="shared" si="16"/>
        <x:v>180722071565</x:v>
      </x:c>
      <x:c r="AN34" s="82">
        <x:f t="shared" si="17"/>
        <x:v>245081367261</x:v>
      </x:c>
      <x:c r="AO34" s="82">
        <x:f t="shared" si="18"/>
        <x:v>309440662957</x:v>
      </x:c>
      <x:c r="AP34" s="82">
        <x:f t="shared" si="19"/>
        <x:v>373799958653</x:v>
      </x:c>
      <x:c r="AQ34" s="82">
        <x:f t="shared" si="20"/>
        <x:v>438159254349</x:v>
      </x:c>
      <x:c r="AR34" s="82">
        <x:f t="shared" si="21"/>
        <x:v>502518550045</x:v>
      </x:c>
      <x:c r="AS34" s="103">
        <x:f t="shared" si="22"/>
        <x:v>1</x:v>
      </x:c>
      <x:c r="AT34" s="90">
        <x:v>56213901386</x:v>
      </x:c>
      <x:c r="AU34" s="89">
        <x:f t="shared" si="23"/>
        <x:v>56213901386</x:v>
      </x:c>
      <x:c r="AV34" s="89">
        <x:f t="shared" si="24"/>
        <x:v>116362775869</x:v>
      </x:c>
      <x:c r="AW34" s="89">
        <x:f t="shared" si="25"/>
        <x:v>180722071565</x:v>
      </x:c>
      <x:c r="AX34" s="89">
        <x:f t="shared" si="26"/>
        <x:v>264389155969</x:v>
      </x:c>
      <x:c r="AY34" s="89">
        <x:f t="shared" si="27"/>
        <x:v>350566252905</x:v>
      </x:c>
      <x:c r="AZ34" s="89">
        <x:f t="shared" si="28"/>
        <x:v>439328662749</x:v>
      </x:c>
      <x:c r="BA34" s="89">
        <x:f t="shared" si="29"/>
        <x:v>530753944888</x:v>
      </x:c>
      <x:c r="BB34" s="89">
        <x:f t="shared" si="30"/>
        <x:v>624921985491</x:v>
      </x:c>
      <x:c r="BC34" s="103">
        <x:f t="shared" si="31"/>
        <x:v>1</x:v>
      </x:c>
      <x:c r="BD34" s="95">
        <x:v>56213901386</x:v>
      </x:c>
      <x:c r="BE34" s="94">
        <x:f t="shared" si="32"/>
        <x:v>56213901386</x:v>
      </x:c>
      <x:c r="BF34" s="94">
        <x:f t="shared" si="33"/>
        <x:v>116362775869</x:v>
      </x:c>
      <x:c r="BG34" s="94">
        <x:f t="shared" si="34"/>
        <x:v>180722071565</x:v>
      </x:c>
      <x:c r="BH34" s="94">
        <x:f t="shared" si="35"/>
        <x:v>264389155969</x:v>
      </x:c>
      <x:c r="BI34" s="94">
        <x:f t="shared" si="36"/>
        <x:v>350566252905</x:v>
      </x:c>
      <x:c r="BJ34" s="94">
        <x:f t="shared" si="37"/>
        <x:v>439328662749</x:v>
      </x:c>
      <x:c r="BK34" s="94">
        <x:f t="shared" si="38"/>
        <x:v>530753944888</x:v>
      </x:c>
      <x:c r="BL34" s="94">
        <x:f t="shared" si="39"/>
        <x:v>624921985491</x:v>
      </x:c>
      <x:c r="BM34" s="103">
        <x:f t="shared" si="40"/>
        <x:v>1</x:v>
      </x:c>
    </x:row>
    <x:row r="35" spans="2:65" s="41" customFormat="1" ht="24" customHeight="1">
      <x:c r="B35" s="49">
        <x:v>228</x:v>
      </x:c>
      <x:c r="C35" s="50" t="s">
        <x:v>19</x:v>
      </x:c>
      <x:c r="D35" s="46">
        <x:f t="shared" si="1"/>
        <x:v>229</x:v>
      </x:c>
      <x:c r="E35" s="42">
        <x:v>60148874483</x:v>
      </x:c>
      <x:c r="F35" s="63">
        <x:v>571115568</x:v>
      </x:c>
      <x:c r="G35" s="62">
        <x:f t="shared" si="2"/>
        <x:v>571115568</x:v>
      </x:c>
      <x:c r="H35" s="62">
        <x:f t="shared" si="2"/>
        <x:v>1142231136</x:v>
      </x:c>
      <x:c r="I35" s="62">
        <x:f t="shared" si="2"/>
        <x:v>1713346704</x:v>
      </x:c>
      <x:c r="J35" s="62">
        <x:f t="shared" si="2"/>
        <x:v>2284462272</x:v>
      </x:c>
      <x:c r="K35" s="62">
        <x:f t="shared" si="2"/>
        <x:v>2855577840</x:v>
      </x:c>
      <x:c r="L35" s="62">
        <x:f t="shared" si="2"/>
        <x:v>3426693408</x:v>
      </x:c>
      <x:c r="M35" s="62">
        <x:f t="shared" si="2"/>
        <x:v>3997808976</x:v>
      </x:c>
      <x:c r="N35" s="62">
        <x:f t="shared" si="2"/>
        <x:v>4568924544</x:v>
      </x:c>
      <x:c r="O35" s="103">
        <x:f t="shared" si="3"/>
        <x:v>0.0094950333303645707</x:v>
      </x:c>
      <x:c r="P35" s="101">
        <x:v>6120258214</x:v>
      </x:c>
      <x:c r="Q35" s="70">
        <x:f t="shared" si="41"/>
        <x:v>6120258214</x:v>
      </x:c>
      <x:c r="R35" s="70">
        <x:f t="shared" si="49"/>
        <x:v>12240516428</x:v>
      </x:c>
      <x:c r="S35" s="70">
        <x:f t="shared" si="50"/>
        <x:v>18360774642</x:v>
      </x:c>
      <x:c r="T35" s="70">
        <x:f t="shared" si="51"/>
        <x:v>24481032856</x:v>
      </x:c>
      <x:c r="U35" s="70">
        <x:f t="shared" si="52"/>
        <x:v>30601291070</x:v>
      </x:c>
      <x:c r="V35" s="70">
        <x:f t="shared" si="53"/>
        <x:v>36721549284</x:v>
      </x:c>
      <x:c r="W35" s="70">
        <x:f t="shared" si="54"/>
        <x:v>42841807498</x:v>
      </x:c>
      <x:c r="X35" s="70">
        <x:f t="shared" si="55"/>
        <x:v>48962065712</x:v>
      </x:c>
      <x:c r="Y35" s="103">
        <x:f t="shared" si="4"/>
        <x:v>0.10175183270852027</x:v>
      </x:c>
      <x:c r="Z35" s="76">
        <x:v>22164317197</x:v>
      </x:c>
      <x:c r="AA35" s="75">
        <x:f t="shared" si="5"/>
        <x:v>22164317197</x:v>
      </x:c>
      <x:c r="AB35" s="75">
        <x:f t="shared" si="6"/>
        <x:v>44328634394</x:v>
      </x:c>
      <x:c r="AC35" s="75">
        <x:f t="shared" si="7"/>
        <x:v>66492951591</x:v>
      </x:c>
      <x:c r="AD35" s="75">
        <x:f t="shared" si="8"/>
        <x:v>88657268788</x:v>
      </x:c>
      <x:c r="AE35" s="75">
        <x:f t="shared" si="9"/>
        <x:v>110821585985</x:v>
      </x:c>
      <x:c r="AF35" s="75">
        <x:f t="shared" si="10"/>
        <x:v>132985903182</x:v>
      </x:c>
      <x:c r="AG35" s="75">
        <x:f t="shared" si="11"/>
        <x:v>155150220379</x:v>
      </x:c>
      <x:c r="AH35" s="75">
        <x:f t="shared" si="12"/>
        <x:v>177314537576</x:v>
      </x:c>
      <x:c r="AI35" s="103">
        <x:f t="shared" si="13"/>
        <x:v>0.36849097156862587</x:v>
      </x:c>
      <x:c r="AJ35" s="83">
        <x:v>60148874483</x:v>
      </x:c>
      <x:c r="AK35" s="82">
        <x:f t="shared" si="14"/>
        <x:v>60148874483</x:v>
      </x:c>
      <x:c r="AL35" s="82">
        <x:f t="shared" si="15"/>
        <x:v>124508170179</x:v>
      </x:c>
      <x:c r="AM35" s="82">
        <x:f t="shared" si="16"/>
        <x:v>188867465875</x:v>
      </x:c>
      <x:c r="AN35" s="82">
        <x:f t="shared" si="17"/>
        <x:v>253226761571</x:v>
      </x:c>
      <x:c r="AO35" s="82">
        <x:f t="shared" si="18"/>
        <x:v>317586057267</x:v>
      </x:c>
      <x:c r="AP35" s="82">
        <x:f t="shared" si="19"/>
        <x:v>381945352963</x:v>
      </x:c>
      <x:c r="AQ35" s="82">
        <x:f t="shared" si="20"/>
        <x:v>446304648659</x:v>
      </x:c>
      <x:c r="AR35" s="82">
        <x:f t="shared" si="21"/>
        <x:v>510663944355</x:v>
      </x:c>
      <x:c r="AS35" s="103">
        <x:f t="shared" si="22"/>
        <x:v>1</x:v>
      </x:c>
      <x:c r="AT35" s="90">
        <x:v>60148874483</x:v>
      </x:c>
      <x:c r="AU35" s="89">
        <x:f t="shared" si="23"/>
        <x:v>60148874483</x:v>
      </x:c>
      <x:c r="AV35" s="89">
        <x:f t="shared" si="24"/>
        <x:v>124508170179</x:v>
      </x:c>
      <x:c r="AW35" s="89">
        <x:f t="shared" si="25"/>
        <x:v>208175254583</x:v>
      </x:c>
      <x:c r="AX35" s="89">
        <x:f t="shared" si="26"/>
        <x:v>294352351519</x:v>
      </x:c>
      <x:c r="AY35" s="89">
        <x:f t="shared" si="27"/>
        <x:v>383114761363</x:v>
      </x:c>
      <x:c r="AZ35" s="89">
        <x:f t="shared" si="28"/>
        <x:v>474540043502</x:v>
      </x:c>
      <x:c r="BA35" s="89">
        <x:f t="shared" si="29"/>
        <x:v>568708084105</x:v>
      </x:c>
      <x:c r="BB35" s="89">
        <x:f t="shared" si="30"/>
        <x:v>691126536888</x:v>
      </x:c>
      <x:c r="BC35" s="103">
        <x:f t="shared" si="31"/>
        <x:v>1</x:v>
      </x:c>
      <x:c r="BD35" s="95">
        <x:v>60148874483</x:v>
      </x:c>
      <x:c r="BE35" s="94">
        <x:f t="shared" si="32"/>
        <x:v>60148874483</x:v>
      </x:c>
      <x:c r="BF35" s="94">
        <x:f t="shared" si="33"/>
        <x:v>124508170179</x:v>
      </x:c>
      <x:c r="BG35" s="94">
        <x:f t="shared" si="34"/>
        <x:v>208175254583</x:v>
      </x:c>
      <x:c r="BH35" s="94">
        <x:f t="shared" si="35"/>
        <x:v>294352351519</x:v>
      </x:c>
      <x:c r="BI35" s="94">
        <x:f t="shared" si="36"/>
        <x:v>383114761363</x:v>
      </x:c>
      <x:c r="BJ35" s="94">
        <x:f t="shared" si="37"/>
        <x:v>474540043502</x:v>
      </x:c>
      <x:c r="BK35" s="94">
        <x:f t="shared" si="38"/>
        <x:v>568708084105</x:v>
      </x:c>
      <x:c r="BL35" s="94">
        <x:f t="shared" si="39"/>
        <x:v>691126536888</x:v>
      </x:c>
      <x:c r="BM35" s="103">
        <x:f t="shared" si="40"/>
        <x:v>1</x:v>
      </x:c>
    </x:row>
    <x:row r="36" spans="2:65" s="41" customFormat="1" ht="24" customHeight="1">
      <x:c r="B36" s="51">
        <x:v>229</x:v>
      </x:c>
      <x:c r="C36" s="52" t="s">
        <x:v>19</x:v>
      </x:c>
      <x:c r="D36" s="47">
        <x:f t="shared" si="1"/>
        <x:v>230</x:v>
      </x:c>
      <x:c r="E36" s="44">
        <x:v>64359295696</x:v>
      </x:c>
      <x:c r="F36" s="64">
        <x:v>571115568</x:v>
      </x:c>
      <x:c r="G36" s="62">
        <x:f t="shared" si="2"/>
        <x:v>571115568</x:v>
      </x:c>
      <x:c r="H36" s="62">
        <x:f t="shared" si="2"/>
        <x:v>1142231136</x:v>
      </x:c>
      <x:c r="I36" s="62">
        <x:f t="shared" si="2"/>
        <x:v>1713346704</x:v>
      </x:c>
      <x:c r="J36" s="62">
        <x:f t="shared" si="2"/>
        <x:v>2284462272</x:v>
      </x:c>
      <x:c r="K36" s="62">
        <x:f t="shared" si="2"/>
        <x:v>2855577840</x:v>
      </x:c>
      <x:c r="L36" s="62">
        <x:f t="shared" si="2"/>
        <x:v>3426693408</x:v>
      </x:c>
      <x:c r="M36" s="62">
        <x:f t="shared" si="2"/>
        <x:v>3997808976</x:v>
      </x:c>
      <x:c r="N36" s="62">
        <x:f t="shared" si="2"/>
        <x:v>4568924544</x:v>
      </x:c>
      <x:c r="O36" s="103">
        <x:f t="shared" si="3"/>
        <x:v>0.0088738629256860466</x:v>
      </x:c>
      <x:c r="P36" s="102">
        <x:v>6120258214</x:v>
      </x:c>
      <x:c r="Q36" s="70">
        <x:f t="shared" si="41"/>
        <x:v>6120258214</x:v>
      </x:c>
      <x:c r="R36" s="70">
        <x:f t="shared" si="49"/>
        <x:v>12240516428</x:v>
      </x:c>
      <x:c r="S36" s="70">
        <x:f t="shared" si="50"/>
        <x:v>18360774642</x:v>
      </x:c>
      <x:c r="T36" s="70">
        <x:f t="shared" si="51"/>
        <x:v>24481032856</x:v>
      </x:c>
      <x:c r="U36" s="70">
        <x:f t="shared" si="52"/>
        <x:v>30601291070</x:v>
      </x:c>
      <x:c r="V36" s="70">
        <x:f t="shared" si="53"/>
        <x:v>36721549284</x:v>
      </x:c>
      <x:c r="W36" s="70">
        <x:f t="shared" si="54"/>
        <x:v>42841807498</x:v>
      </x:c>
      <x:c r="X36" s="70">
        <x:f t="shared" si="55"/>
        <x:v>48962065712</x:v>
      </x:c>
      <x:c r="Y36" s="103">
        <x:f t="shared" si="4"/>
        <x:v>0.09509517075682325</x:v>
      </x:c>
      <x:c r="Z36" s="77">
        <x:v>22164317197</x:v>
      </x:c>
      <x:c r="AA36" s="75">
        <x:f t="shared" si="5"/>
        <x:v>22164317197</x:v>
      </x:c>
      <x:c r="AB36" s="75">
        <x:f t="shared" si="6"/>
        <x:v>44328634394</x:v>
      </x:c>
      <x:c r="AC36" s="75">
        <x:f t="shared" si="7"/>
        <x:v>66492951591</x:v>
      </x:c>
      <x:c r="AD36" s="75">
        <x:f t="shared" si="8"/>
        <x:v>88657268788</x:v>
      </x:c>
      <x:c r="AE36" s="75">
        <x:f t="shared" si="9"/>
        <x:v>110821585985</x:v>
      </x:c>
      <x:c r="AF36" s="75">
        <x:f t="shared" si="10"/>
        <x:v>132985903182</x:v>
      </x:c>
      <x:c r="AG36" s="75">
        <x:f t="shared" si="11"/>
        <x:v>155150220379</x:v>
      </x:c>
      <x:c r="AH36" s="75">
        <x:f t="shared" si="12"/>
        <x:v>177314537576</x:v>
      </x:c>
      <x:c r="AI36" s="103">
        <x:f t="shared" si="13"/>
        <x:v>0.34438408558248929</x:v>
      </x:c>
      <x:c r="AJ36" s="84">
        <x:v>64359295696</x:v>
      </x:c>
      <x:c r="AK36" s="82">
        <x:f t="shared" si="14"/>
        <x:v>64359295696</x:v>
      </x:c>
      <x:c r="AL36" s="82">
        <x:f t="shared" si="15"/>
        <x:v>128718591392</x:v>
      </x:c>
      <x:c r="AM36" s="82">
        <x:f t="shared" si="16"/>
        <x:v>193077887088</x:v>
      </x:c>
      <x:c r="AN36" s="82">
        <x:f t="shared" si="17"/>
        <x:v>257437182784</x:v>
      </x:c>
      <x:c r="AO36" s="82">
        <x:f t="shared" si="18"/>
        <x:v>321796478480</x:v>
      </x:c>
      <x:c r="AP36" s="82">
        <x:f t="shared" si="19"/>
        <x:v>386155774176</x:v>
      </x:c>
      <x:c r="AQ36" s="82">
        <x:f t="shared" si="20"/>
        <x:v>450515069872</x:v>
      </x:c>
      <x:c r="AR36" s="82">
        <x:f t="shared" si="21"/>
        <x:v>514874365568</x:v>
      </x:c>
      <x:c r="AS36" s="103">
        <x:f t="shared" si="22"/>
        <x:v>1</x:v>
      </x:c>
      <x:c r="AT36" s="91">
        <x:v>64359295696</x:v>
      </x:c>
      <x:c r="AU36" s="89">
        <x:f t="shared" si="23"/>
        <x:v>64359295696</x:v>
      </x:c>
      <x:c r="AV36" s="89">
        <x:f t="shared" si="24"/>
        <x:v>148026380100</x:v>
      </x:c>
      <x:c r="AW36" s="89">
        <x:f t="shared" si="25"/>
        <x:v>234203477036</x:v>
      </x:c>
      <x:c r="AX36" s="89">
        <x:f t="shared" si="26"/>
        <x:v>322965886880</x:v>
      </x:c>
      <x:c r="AY36" s="89">
        <x:f t="shared" si="27"/>
        <x:v>414391169019</x:v>
      </x:c>
      <x:c r="AZ36" s="89">
        <x:f t="shared" si="28"/>
        <x:v>508559209622</x:v>
      </x:c>
      <x:c r="BA36" s="89">
        <x:f t="shared" si="29"/>
        <x:v>630977662405</x:v>
      </x:c>
      <x:c r="BB36" s="89">
        <x:f t="shared" si="30"/>
        <x:v>757068668771</x:v>
      </x:c>
      <x:c r="BC36" s="103">
        <x:f t="shared" si="31"/>
        <x:v>1</x:v>
      </x:c>
      <x:c r="BD36" s="96">
        <x:v>64359295696</x:v>
      </x:c>
      <x:c r="BE36" s="94">
        <x:f t="shared" si="32"/>
        <x:v>64359295696</x:v>
      </x:c>
      <x:c r="BF36" s="94">
        <x:f t="shared" si="33"/>
        <x:v>148026380100</x:v>
      </x:c>
      <x:c r="BG36" s="94">
        <x:f t="shared" si="34"/>
        <x:v>234203477036</x:v>
      </x:c>
      <x:c r="BH36" s="94">
        <x:f t="shared" si="35"/>
        <x:v>322965886880</x:v>
      </x:c>
      <x:c r="BI36" s="94">
        <x:f t="shared" si="36"/>
        <x:v>414391169019</x:v>
      </x:c>
      <x:c r="BJ36" s="94">
        <x:f t="shared" si="37"/>
        <x:v>508559209622</x:v>
      </x:c>
      <x:c r="BK36" s="94">
        <x:f t="shared" si="38"/>
        <x:v>630977662405</x:v>
      </x:c>
      <x:c r="BL36" s="94">
        <x:f t="shared" si="39"/>
        <x:v>757068668771</x:v>
      </x:c>
      <x:c r="BM36" s="103">
        <x:f t="shared" si="40"/>
        <x:v>1</x:v>
      </x:c>
    </x:row>
    <x:row r="37" spans="2:65" s="41" customFormat="1" ht="24" customHeight="1">
      <x:c r="B37" s="53">
        <x:v>230</x:v>
      </x:c>
      <x:c r="C37" s="54" t="s">
        <x:v>19</x:v>
      </x:c>
      <x:c r="D37" s="48">
        <x:f t="shared" si="1"/>
        <x:v>231</x:v>
      </x:c>
      <x:c r="E37" s="43">
        <x:v>83667084404</x:v>
      </x:c>
      <x:c r="F37" s="62">
        <x:v>571115568</x:v>
      </x:c>
      <x:c r="G37" s="62">
        <x:f t="shared" si="2"/>
        <x:v>571115568</x:v>
      </x:c>
      <x:c r="H37" s="62">
        <x:f t="shared" si="2"/>
        <x:v>1142231136</x:v>
      </x:c>
      <x:c r="I37" s="62">
        <x:f t="shared" si="2"/>
        <x:v>1713346704</x:v>
      </x:c>
      <x:c r="J37" s="62">
        <x:f t="shared" si="2"/>
        <x:v>2284462272</x:v>
      </x:c>
      <x:c r="K37" s="62">
        <x:f t="shared" si="2"/>
        <x:v>2855577840</x:v>
      </x:c>
      <x:c r="L37" s="62">
        <x:f t="shared" si="2"/>
        <x:v>3426693408</x:v>
      </x:c>
      <x:c r="M37" s="62">
        <x:f t="shared" si="2"/>
        <x:v>3997808976</x:v>
      </x:c>
      <x:c r="N37" s="62">
        <x:f t="shared" si="2"/>
        <x:v>4568924544</x:v>
      </x:c>
      <x:c r="O37" s="103">
        <x:f t="shared" si="3"/>
        <x:v>0.0068260484044391509</x:v>
      </x:c>
      <x:c r="P37" s="100">
        <x:v>6120258214</x:v>
      </x:c>
      <x:c r="Q37" s="70">
        <x:f t="shared" si="41"/>
        <x:v>6120258214</x:v>
      </x:c>
      <x:c r="R37" s="70">
        <x:f t="shared" si="49"/>
        <x:v>12240516428</x:v>
      </x:c>
      <x:c r="S37" s="70">
        <x:f t="shared" si="50"/>
        <x:v>18360774642</x:v>
      </x:c>
      <x:c r="T37" s="70">
        <x:f t="shared" si="51"/>
        <x:v>24481032856</x:v>
      </x:c>
      <x:c r="U37" s="70">
        <x:f t="shared" si="52"/>
        <x:v>30601291070</x:v>
      </x:c>
      <x:c r="V37" s="70">
        <x:f t="shared" si="53"/>
        <x:v>36721549284</x:v>
      </x:c>
      <x:c r="W37" s="70">
        <x:f t="shared" si="54"/>
        <x:v>42841807498</x:v>
      </x:c>
      <x:c r="X37" s="70">
        <x:f t="shared" si="55"/>
        <x:v>48962065712</x:v>
      </x:c>
      <x:c r="Y37" s="103">
        <x:f t="shared" si="4"/>
        <x:v>0.073150131352101938</x:v>
      </x:c>
      <x:c r="Z37" s="75">
        <x:v>22164317197</x:v>
      </x:c>
      <x:c r="AA37" s="75">
        <x:f t="shared" si="5"/>
        <x:v>22164317197</x:v>
      </x:c>
      <x:c r="AB37" s="75">
        <x:f t="shared" si="6"/>
        <x:v>44328634394</x:v>
      </x:c>
      <x:c r="AC37" s="75">
        <x:f t="shared" si="7"/>
        <x:v>66492951591</x:v>
      </x:c>
      <x:c r="AD37" s="75">
        <x:f t="shared" si="8"/>
        <x:v>88657268788</x:v>
      </x:c>
      <x:c r="AE37" s="75">
        <x:f t="shared" si="9"/>
        <x:v>110821585985</x:v>
      </x:c>
      <x:c r="AF37" s="75">
        <x:f t="shared" si="10"/>
        <x:v>132985903182</x:v>
      </x:c>
      <x:c r="AG37" s="75">
        <x:f t="shared" si="11"/>
        <x:v>155150220379</x:v>
      </x:c>
      <x:c r="AH37" s="75">
        <x:f t="shared" si="12"/>
        <x:v>177314537576</x:v>
      </x:c>
      <x:c r="AI37" s="103">
        <x:f t="shared" si="13"/>
        <x:v>0.26491083506598634</x:v>
      </x:c>
      <x:c r="AJ37" s="82">
        <x:v>64359295696</x:v>
      </x:c>
      <x:c r="AK37" s="82">
        <x:f t="shared" si="14"/>
        <x:v>64359295696</x:v>
      </x:c>
      <x:c r="AL37" s="82">
        <x:f t="shared" si="15"/>
        <x:v>128718591392</x:v>
      </x:c>
      <x:c r="AM37" s="82">
        <x:f t="shared" si="16"/>
        <x:v>193077887088</x:v>
      </x:c>
      <x:c r="AN37" s="82">
        <x:f t="shared" si="17"/>
        <x:v>257437182784</x:v>
      </x:c>
      <x:c r="AO37" s="82">
        <x:f t="shared" si="18"/>
        <x:v>321796478480</x:v>
      </x:c>
      <x:c r="AP37" s="82">
        <x:f t="shared" si="19"/>
        <x:v>386155774176</x:v>
      </x:c>
      <x:c r="AQ37" s="82">
        <x:f t="shared" si="20"/>
        <x:v>450515069872</x:v>
      </x:c>
      <x:c r="AR37" s="82">
        <x:f t="shared" si="21"/>
        <x:v>514874365568</x:v>
      </x:c>
      <x:c r="AS37" s="103">
        <x:f t="shared" si="22"/>
        <x:v>0.76923076923812439</x:v>
      </x:c>
      <x:c r="AT37" s="89">
        <x:v>83667084404</x:v>
      </x:c>
      <x:c r="AU37" s="89">
        <x:f t="shared" si="23"/>
        <x:v>83667084404</x:v>
      </x:c>
      <x:c r="AV37" s="89">
        <x:f t="shared" si="24"/>
        <x:v>169844181340</x:v>
      </x:c>
      <x:c r="AW37" s="89">
        <x:f t="shared" si="25"/>
        <x:v>258606591184</x:v>
      </x:c>
      <x:c r="AX37" s="89">
        <x:f t="shared" si="26"/>
        <x:v>350031873323</x:v>
      </x:c>
      <x:c r="AY37" s="89">
        <x:f t="shared" si="27"/>
        <x:v>444199913926</x:v>
      </x:c>
      <x:c r="AZ37" s="89">
        <x:f t="shared" si="28"/>
        <x:v>566618366709</x:v>
      </x:c>
      <x:c r="BA37" s="89">
        <x:f t="shared" si="29"/>
        <x:v>692709373075</x:v>
      </x:c>
      <x:c r="BB37" s="89">
        <x:f t="shared" si="30"/>
        <x:v>822583109631</x:v>
      </x:c>
      <x:c r="BC37" s="103">
        <x:f t="shared" si="31"/>
        <x:v>1</x:v>
      </x:c>
      <x:c r="BD37" s="94">
        <x:v>83667084404</x:v>
      </x:c>
      <x:c r="BE37" s="94">
        <x:f t="shared" si="32"/>
        <x:v>83667084404</x:v>
      </x:c>
      <x:c r="BF37" s="94">
        <x:f t="shared" si="33"/>
        <x:v>169844181340</x:v>
      </x:c>
      <x:c r="BG37" s="94">
        <x:f t="shared" si="34"/>
        <x:v>258606591184</x:v>
      </x:c>
      <x:c r="BH37" s="94">
        <x:f t="shared" si="35"/>
        <x:v>350031873323</x:v>
      </x:c>
      <x:c r="BI37" s="94">
        <x:f t="shared" si="36"/>
        <x:v>444199913926</x:v>
      </x:c>
      <x:c r="BJ37" s="94">
        <x:f t="shared" si="37"/>
        <x:v>566618366709</x:v>
      </x:c>
      <x:c r="BK37" s="94">
        <x:f t="shared" si="38"/>
        <x:v>692709373075</x:v>
      </x:c>
      <x:c r="BL37" s="94">
        <x:f t="shared" si="39"/>
        <x:v>822583109631</x:v>
      </x:c>
      <x:c r="BM37" s="103">
        <x:f t="shared" si="40"/>
        <x:v>1</x:v>
      </x:c>
    </x:row>
    <x:row r="38" spans="2:65" s="41" customFormat="1" ht="24" customHeight="1">
      <x:c r="B38" s="49">
        <x:v>231</x:v>
      </x:c>
      <x:c r="C38" s="50" t="s">
        <x:v>19</x:v>
      </x:c>
      <x:c r="D38" s="46">
        <x:f t="shared" si="1"/>
        <x:v>232</x:v>
      </x:c>
      <x:c r="E38" s="42">
        <x:v>86177096936</x:v>
      </x:c>
      <x:c r="F38" s="63">
        <x:v>571115568</x:v>
      </x:c>
      <x:c r="G38" s="62">
        <x:f t="shared" si="2"/>
        <x:v>571115568</x:v>
      </x:c>
      <x:c r="H38" s="62">
        <x:f t="shared" si="2"/>
        <x:v>1142231136</x:v>
      </x:c>
      <x:c r="I38" s="62">
        <x:f t="shared" si="2"/>
        <x:v>1713346704</x:v>
      </x:c>
      <x:c r="J38" s="62">
        <x:f t="shared" si="2"/>
        <x:v>2284462272</x:v>
      </x:c>
      <x:c r="K38" s="62">
        <x:f t="shared" si="2"/>
        <x:v>2855577840</x:v>
      </x:c>
      <x:c r="L38" s="62">
        <x:f t="shared" si="2"/>
        <x:v>3426693408</x:v>
      </x:c>
      <x:c r="M38" s="62">
        <x:f t="shared" si="2"/>
        <x:v>3997808976</x:v>
      </x:c>
      <x:c r="N38" s="62">
        <x:f t="shared" si="2"/>
        <x:v>4568924544</x:v>
      </x:c>
      <x:c r="O38" s="103">
        <x:f t="shared" si="3"/>
        <x:v>0.0066272314606297634</x:v>
      </x:c>
      <x:c r="P38" s="101">
        <x:v>6120258214</x:v>
      </x:c>
      <x:c r="Q38" s="70">
        <x:f t="shared" si="41"/>
        <x:v>6120258214</x:v>
      </x:c>
      <x:c r="R38" s="70">
        <x:f t="shared" si="49"/>
        <x:v>12240516428</x:v>
      </x:c>
      <x:c r="S38" s="70">
        <x:f t="shared" si="50"/>
        <x:v>18360774642</x:v>
      </x:c>
      <x:c r="T38" s="70">
        <x:f t="shared" si="51"/>
        <x:v>24481032856</x:v>
      </x:c>
      <x:c r="U38" s="70">
        <x:f t="shared" si="52"/>
        <x:v>30601291070</x:v>
      </x:c>
      <x:c r="V38" s="70">
        <x:f t="shared" si="53"/>
        <x:v>36721549284</x:v>
      </x:c>
      <x:c r="W38" s="70">
        <x:f t="shared" si="54"/>
        <x:v>42841807498</x:v>
      </x:c>
      <x:c r="X38" s="70">
        <x:f t="shared" si="55"/>
        <x:v>48962065712</x:v>
      </x:c>
      <x:c r="Y38" s="103">
        <x:f t="shared" si="4"/>
        <x:v>0.071019545002139611</x:v>
      </x:c>
      <x:c r="Z38" s="76">
        <x:v>22164317197</x:v>
      </x:c>
      <x:c r="AA38" s="75">
        <x:f t="shared" si="5"/>
        <x:v>22164317197</x:v>
      </x:c>
      <x:c r="AB38" s="75">
        <x:f t="shared" si="6"/>
        <x:v>44328634394</x:v>
      </x:c>
      <x:c r="AC38" s="75">
        <x:f t="shared" si="7"/>
        <x:v>66492951591</x:v>
      </x:c>
      <x:c r="AD38" s="75">
        <x:f t="shared" si="8"/>
        <x:v>88657268788</x:v>
      </x:c>
      <x:c r="AE38" s="75">
        <x:f t="shared" si="9"/>
        <x:v>110821585985</x:v>
      </x:c>
      <x:c r="AF38" s="75">
        <x:f t="shared" si="10"/>
        <x:v>132985903182</x:v>
      </x:c>
      <x:c r="AG38" s="75">
        <x:f t="shared" si="11"/>
        <x:v>155150220379</x:v>
      </x:c>
      <x:c r="AH38" s="75">
        <x:f t="shared" si="12"/>
        <x:v>177314537576</x:v>
      </x:c>
      <x:c r="AI38" s="103">
        <x:f t="shared" si="13"/>
        <x:v>0.25719498550131575</x:v>
      </x:c>
      <x:c r="AJ38" s="83">
        <x:v>64359295696</x:v>
      </x:c>
      <x:c r="AK38" s="82">
        <x:f t="shared" si="14"/>
        <x:v>64359295696</x:v>
      </x:c>
      <x:c r="AL38" s="82">
        <x:f t="shared" si="15"/>
        <x:v>128718591392</x:v>
      </x:c>
      <x:c r="AM38" s="82">
        <x:f t="shared" si="16"/>
        <x:v>193077887088</x:v>
      </x:c>
      <x:c r="AN38" s="82">
        <x:f t="shared" si="17"/>
        <x:v>257437182784</x:v>
      </x:c>
      <x:c r="AO38" s="82">
        <x:f t="shared" si="18"/>
        <x:v>321796478480</x:v>
      </x:c>
      <x:c r="AP38" s="82">
        <x:f t="shared" si="19"/>
        <x:v>386155774176</x:v>
      </x:c>
      <x:c r="AQ38" s="82">
        <x:f t="shared" si="20"/>
        <x:v>450515069872</x:v>
      </x:c>
      <x:c r="AR38" s="82">
        <x:f t="shared" si="21"/>
        <x:v>514874365568</x:v>
      </x:c>
      <x:c r="AS38" s="103">
        <x:f t="shared" si="22"/>
        <x:v>0.74682598955261703</x:v>
      </x:c>
      <x:c r="AT38" s="90">
        <x:v>86177096936</x:v>
      </x:c>
      <x:c r="AU38" s="89">
        <x:f t="shared" si="23"/>
        <x:v>86177096936</x:v>
      </x:c>
      <x:c r="AV38" s="89">
        <x:f t="shared" si="24"/>
        <x:v>174939506780</x:v>
      </x:c>
      <x:c r="AW38" s="89">
        <x:f t="shared" si="25"/>
        <x:v>266364788919</x:v>
      </x:c>
      <x:c r="AX38" s="89">
        <x:f t="shared" si="26"/>
        <x:v>360532829522</x:v>
      </x:c>
      <x:c r="AY38" s="89">
        <x:f t="shared" si="27"/>
        <x:v>482951282305</x:v>
      </x:c>
      <x:c r="AZ38" s="89">
        <x:f t="shared" si="28"/>
        <x:v>609042288671</x:v>
      </x:c>
      <x:c r="BA38" s="89">
        <x:f t="shared" si="29"/>
        <x:v>738916025227</x:v>
      </x:c>
      <x:c r="BB38" s="89">
        <x:f t="shared" si="30"/>
        <x:v>872685973879</x:v>
      </x:c>
      <x:c r="BC38" s="103">
        <x:f t="shared" si="31"/>
        <x:v>1</x:v>
      </x:c>
      <x:c r="BD38" s="95">
        <x:v>86177096936</x:v>
      </x:c>
      <x:c r="BE38" s="94">
        <x:f t="shared" si="32"/>
        <x:v>86177096936</x:v>
      </x:c>
      <x:c r="BF38" s="94">
        <x:f t="shared" si="33"/>
        <x:v>174939506780</x:v>
      </x:c>
      <x:c r="BG38" s="94">
        <x:f t="shared" si="34"/>
        <x:v>266364788919</x:v>
      </x:c>
      <x:c r="BH38" s="94">
        <x:f t="shared" si="35"/>
        <x:v>360532829522</x:v>
      </x:c>
      <x:c r="BI38" s="94">
        <x:f t="shared" si="36"/>
        <x:v>482951282305</x:v>
      </x:c>
      <x:c r="BJ38" s="94">
        <x:f t="shared" si="37"/>
        <x:v>609042288671</x:v>
      </x:c>
      <x:c r="BK38" s="94">
        <x:f t="shared" si="38"/>
        <x:v>738916025227</x:v>
      </x:c>
      <x:c r="BL38" s="94">
        <x:f t="shared" si="39"/>
        <x:v>872685973879</x:v>
      </x:c>
      <x:c r="BM38" s="103">
        <x:f t="shared" si="40"/>
        <x:v>1</x:v>
      </x:c>
    </x:row>
    <x:row r="39" spans="2:65" s="41" customFormat="1" ht="24" customHeight="1">
      <x:c r="B39" s="49">
        <x:v>232</x:v>
      </x:c>
      <x:c r="C39" s="50" t="s">
        <x:v>19</x:v>
      </x:c>
      <x:c r="D39" s="46">
        <x:f t="shared" si="1"/>
        <x:v>233</x:v>
      </x:c>
      <x:c r="E39" s="42">
        <x:v>88762409844</x:v>
      </x:c>
      <x:c r="F39" s="63">
        <x:v>571115568</x:v>
      </x:c>
      <x:c r="G39" s="62">
        <x:f t="shared" si="2"/>
        <x:v>571115568</x:v>
      </x:c>
      <x:c r="H39" s="62">
        <x:f t="shared" si="2"/>
        <x:v>1142231136</x:v>
      </x:c>
      <x:c r="I39" s="62">
        <x:f t="shared" si="2"/>
        <x:v>1713346704</x:v>
      </x:c>
      <x:c r="J39" s="62">
        <x:f t="shared" si="2"/>
        <x:v>2284462272</x:v>
      </x:c>
      <x:c r="K39" s="62">
        <x:f t="shared" si="2"/>
        <x:v>2855577840</x:v>
      </x:c>
      <x:c r="L39" s="62">
        <x:f t="shared" si="2"/>
        <x:v>3426693408</x:v>
      </x:c>
      <x:c r="M39" s="62">
        <x:f t="shared" si="2"/>
        <x:v>3997808976</x:v>
      </x:c>
      <x:c r="N39" s="62">
        <x:f t="shared" si="2"/>
        <x:v>4568924544</x:v>
      </x:c>
      <x:c r="O39" s="103">
        <x:f t="shared" si="3"/>
        <x:v>0.006434205301588094</x:v>
      </x:c>
      <x:c r="P39" s="101">
        <x:v>6120258214</x:v>
      </x:c>
      <x:c r="Q39" s="70">
        <x:f t="shared" si="41"/>
        <x:v>6120258214</x:v>
      </x:c>
      <x:c r="R39" s="70">
        <x:f t="shared" si="49"/>
        <x:v>12240516428</x:v>
      </x:c>
      <x:c r="S39" s="70">
        <x:f t="shared" si="50"/>
        <x:v>18360774642</x:v>
      </x:c>
      <x:c r="T39" s="70">
        <x:f t="shared" si="51"/>
        <x:v>24481032856</x:v>
      </x:c>
      <x:c r="U39" s="70">
        <x:f t="shared" si="52"/>
        <x:v>30601291070</x:v>
      </x:c>
      <x:c r="V39" s="70">
        <x:f t="shared" si="53"/>
        <x:v>36721549284</x:v>
      </x:c>
      <x:c r="W39" s="70">
        <x:f t="shared" si="54"/>
        <x:v>42841807498</x:v>
      </x:c>
      <x:c r="X39" s="70">
        <x:f t="shared" si="55"/>
        <x:v>48962065712</x:v>
      </x:c>
      <x:c r="Y39" s="103">
        <x:f t="shared" si="4"/>
        <x:v>0.068951014565246244</x:v>
      </x:c>
      <x:c r="Z39" s="76">
        <x:v>22164317197</x:v>
      </x:c>
      <x:c r="AA39" s="75">
        <x:f t="shared" si="5"/>
        <x:v>22164317197</x:v>
      </x:c>
      <x:c r="AB39" s="75">
        <x:f t="shared" si="6"/>
        <x:v>44328634394</x:v>
      </x:c>
      <x:c r="AC39" s="75">
        <x:f t="shared" si="7"/>
        <x:v>66492951591</x:v>
      </x:c>
      <x:c r="AD39" s="75">
        <x:f t="shared" si="8"/>
        <x:v>88657268788</x:v>
      </x:c>
      <x:c r="AE39" s="75">
        <x:f t="shared" si="9"/>
        <x:v>110821585985</x:v>
      </x:c>
      <x:c r="AF39" s="75">
        <x:f t="shared" si="10"/>
        <x:v>132985903182</x:v>
      </x:c>
      <x:c r="AG39" s="75">
        <x:f t="shared" si="11"/>
        <x:v>155150220379</x:v>
      </x:c>
      <x:c r="AH39" s="75">
        <x:f t="shared" si="12"/>
        <x:v>177314537576</x:v>
      </x:c>
      <x:c r="AI39" s="103">
        <x:f t="shared" si="13"/>
        <x:v>0.24970386941897818</x:v>
      </x:c>
      <x:c r="AJ39" s="83">
        <x:v>64359295696</x:v>
      </x:c>
      <x:c r="AK39" s="82">
        <x:f t="shared" si="14"/>
        <x:v>64359295696</x:v>
      </x:c>
      <x:c r="AL39" s="82">
        <x:f t="shared" si="15"/>
        <x:v>128718591392</x:v>
      </x:c>
      <x:c r="AM39" s="82">
        <x:f t="shared" si="16"/>
        <x:v>193077887088</x:v>
      </x:c>
      <x:c r="AN39" s="82">
        <x:f t="shared" si="17"/>
        <x:v>257437182784</x:v>
      </x:c>
      <x:c r="AO39" s="82">
        <x:f t="shared" si="18"/>
        <x:v>321796478480</x:v>
      </x:c>
      <x:c r="AP39" s="82">
        <x:f t="shared" si="19"/>
        <x:v>386155774176</x:v>
      </x:c>
      <x:c r="AQ39" s="82">
        <x:f t="shared" si="20"/>
        <x:v>450515069872</x:v>
      </x:c>
      <x:c r="AR39" s="82">
        <x:f t="shared" si="21"/>
        <x:v>514874365568</x:v>
      </x:c>
      <x:c r="AS39" s="103">
        <x:f t="shared" si="22"/>
        <x:v>0.72507377626533021</x:v>
      </x:c>
      <x:c r="AT39" s="90">
        <x:v>88762409844</x:v>
      </x:c>
      <x:c r="AU39" s="89">
        <x:f t="shared" si="23"/>
        <x:v>88762409844</x:v>
      </x:c>
      <x:c r="AV39" s="89">
        <x:f t="shared" si="24"/>
        <x:v>180187691983</x:v>
      </x:c>
      <x:c r="AW39" s="89">
        <x:f t="shared" si="25"/>
        <x:v>274355732586</x:v>
      </x:c>
      <x:c r="AX39" s="89">
        <x:f t="shared" si="26"/>
        <x:v>396774185369</x:v>
      </x:c>
      <x:c r="AY39" s="89">
        <x:f t="shared" si="27"/>
        <x:v>522865191735</x:v>
      </x:c>
      <x:c r="AZ39" s="89">
        <x:f t="shared" si="28"/>
        <x:v>652738928291</x:v>
      </x:c>
      <x:c r="BA39" s="89">
        <x:f t="shared" si="29"/>
        <x:v>786508876943</x:v>
      </x:c>
      <x:c r="BB39" s="89">
        <x:f t="shared" si="30"/>
        <x:v>924291924054</x:v>
      </x:c>
      <x:c r="BC39" s="103">
        <x:f t="shared" si="31"/>
        <x:v>1</x:v>
      </x:c>
      <x:c r="BD39" s="95">
        <x:v>88762409844</x:v>
      </x:c>
      <x:c r="BE39" s="94">
        <x:f t="shared" si="32"/>
        <x:v>88762409844</x:v>
      </x:c>
      <x:c r="BF39" s="94">
        <x:f t="shared" si="33"/>
        <x:v>180187691983</x:v>
      </x:c>
      <x:c r="BG39" s="94">
        <x:f t="shared" si="34"/>
        <x:v>274355732586</x:v>
      </x:c>
      <x:c r="BH39" s="94">
        <x:f t="shared" si="35"/>
        <x:v>396774185369</x:v>
      </x:c>
      <x:c r="BI39" s="94">
        <x:f t="shared" si="36"/>
        <x:v>522865191735</x:v>
      </x:c>
      <x:c r="BJ39" s="94">
        <x:f t="shared" si="37"/>
        <x:v>652738928291</x:v>
      </x:c>
      <x:c r="BK39" s="94">
        <x:f t="shared" si="38"/>
        <x:v>786508876943</x:v>
      </x:c>
      <x:c r="BL39" s="94">
        <x:f t="shared" si="39"/>
        <x:v>924291924054</x:v>
      </x:c>
      <x:c r="BM39" s="103">
        <x:f t="shared" si="40"/>
        <x:v>1</x:v>
      </x:c>
    </x:row>
    <x:row r="40" spans="2:65" s="41" customFormat="1" ht="24" customHeight="1">
      <x:c r="B40" s="49">
        <x:v>233</x:v>
      </x:c>
      <x:c r="C40" s="50" t="s">
        <x:v>19</x:v>
      </x:c>
      <x:c r="D40" s="46">
        <x:f t="shared" si="1"/>
        <x:v>234</x:v>
      </x:c>
      <x:c r="E40" s="42">
        <x:v>91425282139</x:v>
      </x:c>
      <x:c r="F40" s="63">
        <x:v>571115568</x:v>
      </x:c>
      <x:c r="G40" s="62">
        <x:f t="shared" ref="G40:N71" si="56">$F40*G$6</x:f>
        <x:v>571115568</x:v>
      </x:c>
      <x:c r="H40" s="62">
        <x:f t="shared" si="56"/>
        <x:v>1142231136</x:v>
      </x:c>
      <x:c r="I40" s="62">
        <x:f t="shared" si="56"/>
        <x:v>1713346704</x:v>
      </x:c>
      <x:c r="J40" s="62">
        <x:f t="shared" si="56"/>
        <x:v>2284462272</x:v>
      </x:c>
      <x:c r="K40" s="62">
        <x:f t="shared" si="56"/>
        <x:v>2855577840</x:v>
      </x:c>
      <x:c r="L40" s="62">
        <x:f t="shared" si="56"/>
        <x:v>3426693408</x:v>
      </x:c>
      <x:c r="M40" s="62">
        <x:f t="shared" si="56"/>
        <x:v>3997808976</x:v>
      </x:c>
      <x:c r="N40" s="62">
        <x:f t="shared" si="56"/>
        <x:v>4568924544</x:v>
      </x:c>
      <x:c r="O40" s="103">
        <x:f t="shared" si="3"/>
        <x:v>0.0062468012636996252</x:v>
      </x:c>
      <x:c r="P40" s="101">
        <x:v>6120258214</x:v>
      </x:c>
      <x:c r="Q40" s="70">
        <x:f t="shared" si="41"/>
        <x:v>6120258214</x:v>
      </x:c>
      <x:c r="R40" s="70">
        <x:f t="shared" si="49"/>
        <x:v>12240516428</x:v>
      </x:c>
      <x:c r="S40" s="70">
        <x:f t="shared" si="50"/>
        <x:v>18360774642</x:v>
      </x:c>
      <x:c r="T40" s="70">
        <x:f t="shared" si="51"/>
        <x:v>24481032856</x:v>
      </x:c>
      <x:c r="U40" s="70">
        <x:f t="shared" si="52"/>
        <x:v>30601291070</x:v>
      </x:c>
      <x:c r="V40" s="70">
        <x:f t="shared" si="53"/>
        <x:v>36721549284</x:v>
      </x:c>
      <x:c r="W40" s="70">
        <x:f t="shared" si="54"/>
        <x:v>42841807498</x:v>
      </x:c>
      <x:c r="X40" s="70">
        <x:f t="shared" si="55"/>
        <x:v>48962065712</x:v>
      </x:c>
      <x:c r="Y40" s="103">
        <x:f t="shared" si="4"/>
        <x:v>0.066942732587852005</x:v>
      </x:c>
      <x:c r="Z40" s="76">
        <x:v>22164317197</x:v>
      </x:c>
      <x:c r="AA40" s="75">
        <x:f t="shared" si="5"/>
        <x:v>22164317197</x:v>
      </x:c>
      <x:c r="AB40" s="75">
        <x:f t="shared" si="6"/>
        <x:v>44328634394</x:v>
      </x:c>
      <x:c r="AC40" s="75">
        <x:f t="shared" si="7"/>
        <x:v>66492951591</x:v>
      </x:c>
      <x:c r="AD40" s="75">
        <x:f t="shared" si="8"/>
        <x:v>88657268788</x:v>
      </x:c>
      <x:c r="AE40" s="75">
        <x:f t="shared" si="9"/>
        <x:v>110821585985</x:v>
      </x:c>
      <x:c r="AF40" s="75">
        <x:f t="shared" si="10"/>
        <x:v>132985903182</x:v>
      </x:c>
      <x:c r="AG40" s="75">
        <x:f t="shared" si="11"/>
        <x:v>155150220379</x:v>
      </x:c>
      <x:c r="AH40" s="75">
        <x:f t="shared" si="12"/>
        <x:v>177314537576</x:v>
      </x:c>
      <x:c r="AI40" s="103">
        <x:f t="shared" si="13"/>
        <x:v>0.24243094118432251</x:v>
      </x:c>
      <x:c r="AJ40" s="83">
        <x:v>64359295696</x:v>
      </x:c>
      <x:c r="AK40" s="82">
        <x:f t="shared" si="14"/>
        <x:v>64359295696</x:v>
      </x:c>
      <x:c r="AL40" s="82">
        <x:f t="shared" si="15"/>
        <x:v>128718591392</x:v>
      </x:c>
      <x:c r="AM40" s="82">
        <x:f t="shared" si="16"/>
        <x:v>193077887088</x:v>
      </x:c>
      <x:c r="AN40" s="82">
        <x:f t="shared" si="17"/>
        <x:v>257437182784</x:v>
      </x:c>
      <x:c r="AO40" s="82">
        <x:f t="shared" si="18"/>
        <x:v>321796478480</x:v>
      </x:c>
      <x:c r="AP40" s="82">
        <x:f t="shared" si="19"/>
        <x:v>386155774176</x:v>
      </x:c>
      <x:c r="AQ40" s="82">
        <x:f t="shared" si="20"/>
        <x:v>450515069872</x:v>
      </x:c>
      <x:c r="AR40" s="82">
        <x:f t="shared" si="21"/>
        <x:v>514874365568</x:v>
      </x:c>
      <x:c r="AS40" s="103">
        <x:f t="shared" si="22"/>
        <x:v>0.70395512259016313</x:v>
      </x:c>
      <x:c r="AT40" s="90">
        <x:v>91425282139</x:v>
      </x:c>
      <x:c r="AU40" s="89">
        <x:f t="shared" si="23"/>
        <x:v>91425282139</x:v>
      </x:c>
      <x:c r="AV40" s="89">
        <x:f t="shared" si="24"/>
        <x:v>185593322742</x:v>
      </x:c>
      <x:c r="AW40" s="89">
        <x:f t="shared" si="25"/>
        <x:v>308011775525</x:v>
      </x:c>
      <x:c r="AX40" s="89">
        <x:f t="shared" si="26"/>
        <x:v>434102781891</x:v>
      </x:c>
      <x:c r="AY40" s="89">
        <x:f t="shared" si="27"/>
        <x:v>563976518447</x:v>
      </x:c>
      <x:c r="AZ40" s="89">
        <x:f t="shared" si="28"/>
        <x:v>697746467099</x:v>
      </x:c>
      <x:c r="BA40" s="89">
        <x:f t="shared" si="29"/>
        <x:v>835529514210</x:v>
      </x:c>
      <x:c r="BB40" s="89">
        <x:f t="shared" si="30"/>
        <x:v>973312561321</x:v>
      </x:c>
      <x:c r="BC40" s="103">
        <x:f t="shared" si="31"/>
        <x:v>1</x:v>
      </x:c>
      <x:c r="BD40" s="95">
        <x:v>91425282139</x:v>
      </x:c>
      <x:c r="BE40" s="94">
        <x:f t="shared" si="32"/>
        <x:v>91425282139</x:v>
      </x:c>
      <x:c r="BF40" s="94">
        <x:f t="shared" si="33"/>
        <x:v>185593322742</x:v>
      </x:c>
      <x:c r="BG40" s="94">
        <x:f t="shared" si="34"/>
        <x:v>308011775525</x:v>
      </x:c>
      <x:c r="BH40" s="94">
        <x:f t="shared" si="35"/>
        <x:v>434102781891</x:v>
      </x:c>
      <x:c r="BI40" s="94">
        <x:f t="shared" si="36"/>
        <x:v>563976518447</x:v>
      </x:c>
      <x:c r="BJ40" s="94">
        <x:f t="shared" si="37"/>
        <x:v>697746467099</x:v>
      </x:c>
      <x:c r="BK40" s="94">
        <x:f t="shared" si="38"/>
        <x:v>835529514210</x:v>
      </x:c>
      <x:c r="BL40" s="94">
        <x:f t="shared" si="39"/>
        <x:v>1014647475454</x:v>
      </x:c>
      <x:c r="BM40" s="103">
        <x:f t="shared" si="40"/>
        <x:v>1</x:v>
      </x:c>
    </x:row>
    <x:row r="41" spans="2:65" s="41" customFormat="1" ht="24" customHeight="1">
      <x:c r="B41" s="49">
        <x:v>234</x:v>
      </x:c>
      <x:c r="C41" s="50" t="s">
        <x:v>19</x:v>
      </x:c>
      <x:c r="D41" s="46">
        <x:f t="shared" si="1"/>
        <x:v>235</x:v>
      </x:c>
      <x:c r="E41" s="42">
        <x:v>94168040603</x:v>
      </x:c>
      <x:c r="F41" s="63">
        <x:v>571115568</x:v>
      </x:c>
      <x:c r="G41" s="62">
        <x:f t="shared" si="56"/>
        <x:v>571115568</x:v>
      </x:c>
      <x:c r="H41" s="62">
        <x:f t="shared" si="56"/>
        <x:v>1142231136</x:v>
      </x:c>
      <x:c r="I41" s="62">
        <x:f t="shared" si="56"/>
        <x:v>1713346704</x:v>
      </x:c>
      <x:c r="J41" s="62">
        <x:f t="shared" si="56"/>
        <x:v>2284462272</x:v>
      </x:c>
      <x:c r="K41" s="62">
        <x:f t="shared" si="56"/>
        <x:v>2855577840</x:v>
      </x:c>
      <x:c r="L41" s="62">
        <x:f t="shared" si="56"/>
        <x:v>3426693408</x:v>
      </x:c>
      <x:c r="M41" s="62">
        <x:f t="shared" si="56"/>
        <x:v>3997808976</x:v>
      </x:c>
      <x:c r="N41" s="62">
        <x:f t="shared" si="56"/>
        <x:v>4568924544</x:v>
      </x:c>
      <x:c r="O41" s="103">
        <x:f t="shared" si="3"/>
        <x:v>0.0060648555958358278</x:v>
      </x:c>
      <x:c r="P41" s="101">
        <x:v>6120258214</x:v>
      </x:c>
      <x:c r="Q41" s="70">
        <x:f t="shared" si="41"/>
        <x:v>6120258214</x:v>
      </x:c>
      <x:c r="R41" s="70">
        <x:f t="shared" si="49"/>
        <x:v>12240516428</x:v>
      </x:c>
      <x:c r="S41" s="70">
        <x:f t="shared" si="50"/>
        <x:v>18360774642</x:v>
      </x:c>
      <x:c r="T41" s="70">
        <x:f t="shared" si="51"/>
        <x:v>24481032856</x:v>
      </x:c>
      <x:c r="U41" s="70">
        <x:f t="shared" si="52"/>
        <x:v>30601291070</x:v>
      </x:c>
      <x:c r="V41" s="70">
        <x:f t="shared" si="53"/>
        <x:v>36721549284</x:v>
      </x:c>
      <x:c r="W41" s="70">
        <x:f t="shared" si="54"/>
        <x:v>42841807498</x:v>
      </x:c>
      <x:c r="X41" s="70">
        <x:f t="shared" si="55"/>
        <x:v>48962065712</x:v>
      </x:c>
      <x:c r="Y41" s="103">
        <x:f t="shared" si="4"/>
        <x:v>0.064992944260167829</x:v>
      </x:c>
      <x:c r="Z41" s="76">
        <x:v>22164317197</x:v>
      </x:c>
      <x:c r="AA41" s="75">
        <x:f t="shared" si="5"/>
        <x:v>22164317197</x:v>
      </x:c>
      <x:c r="AB41" s="75">
        <x:f t="shared" si="6"/>
        <x:v>44328634394</x:v>
      </x:c>
      <x:c r="AC41" s="75">
        <x:f t="shared" si="7"/>
        <x:v>66492951591</x:v>
      </x:c>
      <x:c r="AD41" s="75">
        <x:f t="shared" si="8"/>
        <x:v>88657268788</x:v>
      </x:c>
      <x:c r="AE41" s="75">
        <x:f t="shared" si="9"/>
        <x:v>110821585985</x:v>
      </x:c>
      <x:c r="AF41" s="75">
        <x:f t="shared" si="10"/>
        <x:v>132985903182</x:v>
      </x:c>
      <x:c r="AG41" s="75">
        <x:f t="shared" si="11"/>
        <x:v>155150220379</x:v>
      </x:c>
      <x:c r="AH41" s="75">
        <x:f t="shared" si="12"/>
        <x:v>177314537576</x:v>
      </x:c>
      <x:c r="AI41" s="103">
        <x:f t="shared" si="13"/>
        <x:v>0.23536984581044676</x:v>
      </x:c>
      <x:c r="AJ41" s="83">
        <x:v>64359295696</x:v>
      </x:c>
      <x:c r="AK41" s="82">
        <x:f t="shared" si="14"/>
        <x:v>64359295696</x:v>
      </x:c>
      <x:c r="AL41" s="82">
        <x:f t="shared" si="15"/>
        <x:v>128718591392</x:v>
      </x:c>
      <x:c r="AM41" s="82">
        <x:f t="shared" si="16"/>
        <x:v>193077887088</x:v>
      </x:c>
      <x:c r="AN41" s="82">
        <x:f t="shared" si="17"/>
        <x:v>257437182784</x:v>
      </x:c>
      <x:c r="AO41" s="82">
        <x:f t="shared" si="18"/>
        <x:v>321796478480</x:v>
      </x:c>
      <x:c r="AP41" s="82">
        <x:f t="shared" si="19"/>
        <x:v>386155774176</x:v>
      </x:c>
      <x:c r="AQ41" s="82">
        <x:f t="shared" si="20"/>
        <x:v>450515069872</x:v>
      </x:c>
      <x:c r="AR41" s="82">
        <x:f t="shared" si="21"/>
        <x:v>514874365568</x:v>
      </x:c>
      <x:c r="AS41" s="103">
        <x:f t="shared" si="22"/>
        <x:v>0.68345157533148937</x:v>
      </x:c>
      <x:c r="AT41" s="90">
        <x:v>94168040603</x:v>
      </x:c>
      <x:c r="AU41" s="89">
        <x:f t="shared" si="23"/>
        <x:v>94168040603</x:v>
      </x:c>
      <x:c r="AV41" s="89">
        <x:f t="shared" si="24"/>
        <x:v>216586493386</x:v>
      </x:c>
      <x:c r="AW41" s="89">
        <x:f t="shared" si="25"/>
        <x:v>342677499752</x:v>
      </x:c>
      <x:c r="AX41" s="89">
        <x:f t="shared" si="26"/>
        <x:v>472551236308</x:v>
      </x:c>
      <x:c r="AY41" s="89">
        <x:f t="shared" si="27"/>
        <x:v>606321184960</x:v>
      </x:c>
      <x:c r="AZ41" s="89">
        <x:f t="shared" si="28"/>
        <x:v>744104232071</x:v>
      </x:c>
      <x:c r="BA41" s="89">
        <x:f t="shared" si="29"/>
        <x:v>881887279182</x:v>
      </x:c>
      <x:c r="BB41" s="89">
        <x:f t="shared" si="30"/>
        <x:v>1019670326293</x:v>
      </x:c>
      <x:c r="BC41" s="103">
        <x:f t="shared" si="31"/>
        <x:v>1</x:v>
      </x:c>
      <x:c r="BD41" s="95">
        <x:v>94168040603</x:v>
      </x:c>
      <x:c r="BE41" s="94">
        <x:f t="shared" si="32"/>
        <x:v>94168040603</x:v>
      </x:c>
      <x:c r="BF41" s="94">
        <x:f t="shared" si="33"/>
        <x:v>216586493386</x:v>
      </x:c>
      <x:c r="BG41" s="94">
        <x:f t="shared" si="34"/>
        <x:v>342677499752</x:v>
      </x:c>
      <x:c r="BH41" s="94">
        <x:f t="shared" si="35"/>
        <x:v>472551236308</x:v>
      </x:c>
      <x:c r="BI41" s="94">
        <x:f t="shared" si="36"/>
        <x:v>606321184960</x:v>
      </x:c>
      <x:c r="BJ41" s="94">
        <x:f t="shared" si="37"/>
        <x:v>744104232071</x:v>
      </x:c>
      <x:c r="BK41" s="94">
        <x:f t="shared" si="38"/>
        <x:v>923222193315</x:v>
      </x:c>
      <x:c r="BL41" s="94">
        <x:f t="shared" si="39"/>
        <x:v>1107713693396</x:v>
      </x:c>
      <x:c r="BM41" s="103">
        <x:f t="shared" si="40"/>
        <x:v>1</x:v>
      </x:c>
    </x:row>
    <x:row r="42" spans="2:65" s="41" customFormat="1" ht="24" customHeight="1">
      <x:c r="B42" s="49">
        <x:v>235</x:v>
      </x:c>
      <x:c r="C42" s="50" t="s">
        <x:v>19</x:v>
      </x:c>
      <x:c r="D42" s="46">
        <x:f t="shared" si="1"/>
        <x:v>236</x:v>
      </x:c>
      <x:c r="E42" s="42">
        <x:v>122418452783</x:v>
      </x:c>
      <x:c r="F42" s="63">
        <x:v>571115568</x:v>
      </x:c>
      <x:c r="G42" s="62">
        <x:f t="shared" si="56"/>
        <x:v>571115568</x:v>
      </x:c>
      <x:c r="H42" s="62">
        <x:f t="shared" si="56"/>
        <x:v>1142231136</x:v>
      </x:c>
      <x:c r="I42" s="62">
        <x:f t="shared" si="56"/>
        <x:v>1713346704</x:v>
      </x:c>
      <x:c r="J42" s="62">
        <x:f t="shared" si="56"/>
        <x:v>2284462272</x:v>
      </x:c>
      <x:c r="K42" s="62">
        <x:f t="shared" si="56"/>
        <x:v>2855577840</x:v>
      </x:c>
      <x:c r="L42" s="62">
        <x:f t="shared" si="56"/>
        <x:v>3426693408</x:v>
      </x:c>
      <x:c r="M42" s="62">
        <x:f t="shared" si="56"/>
        <x:v>3997808976</x:v>
      </x:c>
      <x:c r="N42" s="62">
        <x:f t="shared" si="56"/>
        <x:v>4568924544</x:v>
      </x:c>
      <x:c r="O42" s="103">
        <x:f t="shared" si="3"/>
        <x:v>0.0046652735352926272</x:v>
      </x:c>
      <x:c r="P42" s="101">
        <x:v>6120258214</x:v>
      </x:c>
      <x:c r="Q42" s="70">
        <x:f t="shared" si="41"/>
        <x:v>6120258214</x:v>
      </x:c>
      <x:c r="R42" s="70">
        <x:f t="shared" si="49"/>
        <x:v>12240516428</x:v>
      </x:c>
      <x:c r="S42" s="70">
        <x:f t="shared" si="50"/>
        <x:v>18360774642</x:v>
      </x:c>
      <x:c r="T42" s="70">
        <x:f t="shared" si="51"/>
        <x:v>24481032856</x:v>
      </x:c>
      <x:c r="U42" s="70">
        <x:f t="shared" si="52"/>
        <x:v>30601291070</x:v>
      </x:c>
      <x:c r="V42" s="70">
        <x:f t="shared" si="53"/>
        <x:v>36721549284</x:v>
      </x:c>
      <x:c r="W42" s="70">
        <x:f t="shared" si="54"/>
        <x:v>42841807498</x:v>
      </x:c>
      <x:c r="X42" s="70">
        <x:f t="shared" si="55"/>
        <x:v>48962065712</x:v>
      </x:c>
      <x:c r="Y42" s="103">
        <x:f t="shared" si="4"/>
        <x:v>0.049994572508188956</x:v>
      </x:c>
      <x:c r="Z42" s="76">
        <x:v>22164317197</x:v>
      </x:c>
      <x:c r="AA42" s="75">
        <x:f t="shared" si="5"/>
        <x:v>22164317197</x:v>
      </x:c>
      <x:c r="AB42" s="75">
        <x:f t="shared" si="6"/>
        <x:v>44328634394</x:v>
      </x:c>
      <x:c r="AC42" s="75">
        <x:f t="shared" si="7"/>
        <x:v>66492951591</x:v>
      </x:c>
      <x:c r="AD42" s="75">
        <x:f t="shared" si="8"/>
        <x:v>88657268788</x:v>
      </x:c>
      <x:c r="AE42" s="75">
        <x:f t="shared" si="9"/>
        <x:v>110821585985</x:v>
      </x:c>
      <x:c r="AF42" s="75">
        <x:f t="shared" si="10"/>
        <x:v>132985903182</x:v>
      </x:c>
      <x:c r="AG42" s="75">
        <x:f t="shared" si="11"/>
        <x:v>155150220379</x:v>
      </x:c>
      <x:c r="AH42" s="75">
        <x:f t="shared" si="12"/>
        <x:v>177314537576</x:v>
      </x:c>
      <x:c r="AI42" s="103">
        <x:f t="shared" si="13"/>
        <x:v>0.18105372754782859</x:v>
      </x:c>
      <x:c r="AJ42" s="83">
        <x:v>64359295696</x:v>
      </x:c>
      <x:c r="AK42" s="82">
        <x:f t="shared" si="14"/>
        <x:v>64359295696</x:v>
      </x:c>
      <x:c r="AL42" s="82">
        <x:f t="shared" si="15"/>
        <x:v>128718591392</x:v>
      </x:c>
      <x:c r="AM42" s="82">
        <x:f t="shared" si="16"/>
        <x:v>193077887088</x:v>
      </x:c>
      <x:c r="AN42" s="82">
        <x:f t="shared" si="17"/>
        <x:v>257437182784</x:v>
      </x:c>
      <x:c r="AO42" s="82">
        <x:f t="shared" si="18"/>
        <x:v>321796478480</x:v>
      </x:c>
      <x:c r="AP42" s="82">
        <x:f t="shared" si="19"/>
        <x:v>386155774176</x:v>
      </x:c>
      <x:c r="AQ42" s="82">
        <x:f t="shared" si="20"/>
        <x:v>450515069872</x:v>
      </x:c>
      <x:c r="AR42" s="82">
        <x:f t="shared" si="21"/>
        <x:v>514874365568</x:v>
      </x:c>
      <x:c r="AS42" s="103">
        <x:f t="shared" si="22"/>
        <x:v>0.5257319810280876</x:v>
      </x:c>
      <x:c r="AT42" s="90">
        <x:v>122418452783</x:v>
      </x:c>
      <x:c r="AU42" s="89">
        <x:f t="shared" si="23"/>
        <x:v>122418452783</x:v>
      </x:c>
      <x:c r="AV42" s="89">
        <x:f t="shared" si="24"/>
        <x:v>248509459149</x:v>
      </x:c>
      <x:c r="AW42" s="89">
        <x:f t="shared" si="25"/>
        <x:v>378383195705</x:v>
      </x:c>
      <x:c r="AX42" s="89">
        <x:f t="shared" si="26"/>
        <x:v>512153144357</x:v>
      </x:c>
      <x:c r="AY42" s="89">
        <x:f t="shared" si="27"/>
        <x:v>649936191468</x:v>
      </x:c>
      <x:c r="AZ42" s="89">
        <x:f t="shared" si="28"/>
        <x:v>787719238579</x:v>
      </x:c>
      <x:c r="BA42" s="89">
        <x:f t="shared" si="29"/>
        <x:v>925502285690</x:v>
      </x:c>
      <x:c r="BB42" s="89">
        <x:f t="shared" si="30"/>
        <x:v>1063285332801</x:v>
      </x:c>
      <x:c r="BC42" s="103">
        <x:f t="shared" si="31"/>
        <x:v>1</x:v>
      </x:c>
      <x:c r="BD42" s="95">
        <x:v>122418452783</x:v>
      </x:c>
      <x:c r="BE42" s="94">
        <x:f t="shared" si="32"/>
        <x:v>122418452783</x:v>
      </x:c>
      <x:c r="BF42" s="94">
        <x:f t="shared" si="33"/>
        <x:v>248509459149</x:v>
      </x:c>
      <x:c r="BG42" s="94">
        <x:f t="shared" si="34"/>
        <x:v>378383195705</x:v>
      </x:c>
      <x:c r="BH42" s="94">
        <x:f t="shared" si="35"/>
        <x:v>512153144357</x:v>
      </x:c>
      <x:c r="BI42" s="94">
        <x:f t="shared" si="36"/>
        <x:v>649936191468</x:v>
      </x:c>
      <x:c r="BJ42" s="94">
        <x:f t="shared" si="37"/>
        <x:v>829054152712</x:v>
      </x:c>
      <x:c r="BK42" s="94">
        <x:f t="shared" si="38"/>
        <x:v>1013545652793</x:v>
      </x:c>
      <x:c r="BL42" s="94">
        <x:f t="shared" si="39"/>
        <x:v>1203571897876</x:v>
      </x:c>
      <x:c r="BM42" s="103">
        <x:f t="shared" si="40"/>
        <x:v>1</x:v>
      </x:c>
    </x:row>
    <x:row r="43" spans="2:65" s="41" customFormat="1" ht="24" customHeight="1">
      <x:c r="B43" s="49">
        <x:v>236</x:v>
      </x:c>
      <x:c r="C43" s="50" t="s">
        <x:v>19</x:v>
      </x:c>
      <x:c r="D43" s="46">
        <x:f t="shared" si="1"/>
        <x:v>237</x:v>
      </x:c>
      <x:c r="E43" s="42">
        <x:v>126091006366</x:v>
      </x:c>
      <x:c r="F43" s="63">
        <x:v>571115568</x:v>
      </x:c>
      <x:c r="G43" s="62">
        <x:f t="shared" si="56"/>
        <x:v>571115568</x:v>
      </x:c>
      <x:c r="H43" s="62">
        <x:f t="shared" si="56"/>
        <x:v>1142231136</x:v>
      </x:c>
      <x:c r="I43" s="62">
        <x:f t="shared" si="56"/>
        <x:v>1713346704</x:v>
      </x:c>
      <x:c r="J43" s="62">
        <x:f t="shared" si="56"/>
        <x:v>2284462272</x:v>
      </x:c>
      <x:c r="K43" s="62">
        <x:f t="shared" si="56"/>
        <x:v>2855577840</x:v>
      </x:c>
      <x:c r="L43" s="62">
        <x:f t="shared" si="56"/>
        <x:v>3426693408</x:v>
      </x:c>
      <x:c r="M43" s="62">
        <x:f t="shared" si="56"/>
        <x:v>3997808976</x:v>
      </x:c>
      <x:c r="N43" s="62">
        <x:f t="shared" si="56"/>
        <x:v>4568924544</x:v>
      </x:c>
      <x:c r="O43" s="103">
        <x:f t="shared" si="3"/>
        <x:v>0.0045293917818551039</x:v>
      </x:c>
      <x:c r="P43" s="101">
        <x:v>6120258214</x:v>
      </x:c>
      <x:c r="Q43" s="70">
        <x:f t="shared" si="41"/>
        <x:v>6120258214</x:v>
      </x:c>
      <x:c r="R43" s="70">
        <x:f t="shared" si="49"/>
        <x:v>12240516428</x:v>
      </x:c>
      <x:c r="S43" s="70">
        <x:f t="shared" si="50"/>
        <x:v>18360774642</x:v>
      </x:c>
      <x:c r="T43" s="70">
        <x:f t="shared" si="51"/>
        <x:v>24481032856</x:v>
      </x:c>
      <x:c r="U43" s="70">
        <x:f t="shared" si="52"/>
        <x:v>30601291070</x:v>
      </x:c>
      <x:c r="V43" s="70">
        <x:f t="shared" si="53"/>
        <x:v>36721549284</x:v>
      </x:c>
      <x:c r="W43" s="70">
        <x:f t="shared" si="54"/>
        <x:v>42841807498</x:v>
      </x:c>
      <x:c r="X43" s="70">
        <x:f t="shared" si="55"/>
        <x:v>48962065712</x:v>
      </x:c>
      <x:c r="Y43" s="103">
        <x:f t="shared" si="4"/>
        <x:v>0.048538419911051692</x:v>
      </x:c>
      <x:c r="Z43" s="76">
        <x:v>22164317197</x:v>
      </x:c>
      <x:c r="AA43" s="75">
        <x:f t="shared" si="5"/>
        <x:v>22164317197</x:v>
      </x:c>
      <x:c r="AB43" s="75">
        <x:f t="shared" si="6"/>
        <x:v>44328634394</x:v>
      </x:c>
      <x:c r="AC43" s="75">
        <x:f t="shared" si="7"/>
        <x:v>66492951591</x:v>
      </x:c>
      <x:c r="AD43" s="75">
        <x:f t="shared" si="8"/>
        <x:v>88657268788</x:v>
      </x:c>
      <x:c r="AE43" s="75">
        <x:f t="shared" si="9"/>
        <x:v>110821585985</x:v>
      </x:c>
      <x:c r="AF43" s="75">
        <x:f t="shared" si="10"/>
        <x:v>132985903182</x:v>
      </x:c>
      <x:c r="AG43" s="75">
        <x:f t="shared" si="11"/>
        <x:v>155150220379</x:v>
      </x:c>
      <x:c r="AH43" s="75">
        <x:f t="shared" si="12"/>
        <x:v>177314537576</x:v>
      </x:c>
      <x:c r="AI43" s="103">
        <x:f t="shared" si="13"/>
        <x:v>0.17578031800828367</x:v>
      </x:c>
      <x:c r="AJ43" s="83">
        <x:v>64359295696</x:v>
      </x:c>
      <x:c r="AK43" s="82">
        <x:f t="shared" si="14"/>
        <x:v>64359295696</x:v>
      </x:c>
      <x:c r="AL43" s="82">
        <x:f t="shared" si="15"/>
        <x:v>128718591392</x:v>
      </x:c>
      <x:c r="AM43" s="82">
        <x:f t="shared" si="16"/>
        <x:v>193077887088</x:v>
      </x:c>
      <x:c r="AN43" s="82">
        <x:f t="shared" si="17"/>
        <x:v>257437182784</x:v>
      </x:c>
      <x:c r="AO43" s="82">
        <x:f t="shared" si="18"/>
        <x:v>321796478480</x:v>
      </x:c>
      <x:c r="AP43" s="82">
        <x:f t="shared" si="19"/>
        <x:v>386155774176</x:v>
      </x:c>
      <x:c r="AQ43" s="82">
        <x:f t="shared" si="20"/>
        <x:v>450515069872</x:v>
      </x:c>
      <x:c r="AR43" s="82">
        <x:f t="shared" si="21"/>
        <x:v>514874365568</x:v>
      </x:c>
      <x:c r="AS43" s="103">
        <x:f t="shared" si="22"/>
        <x:v>0.5104193990583793</x:v>
      </x:c>
      <x:c r="AT43" s="90">
        <x:v>126091006366</x:v>
      </x:c>
      <x:c r="AU43" s="89">
        <x:f t="shared" si="23"/>
        <x:v>126091006366</x:v>
      </x:c>
      <x:c r="AV43" s="89">
        <x:f t="shared" si="24"/>
        <x:v>255964742922</x:v>
      </x:c>
      <x:c r="AW43" s="89">
        <x:f t="shared" si="25"/>
        <x:v>389734691574</x:v>
      </x:c>
      <x:c r="AX43" s="89">
        <x:f t="shared" si="26"/>
        <x:v>527517738685</x:v>
      </x:c>
      <x:c r="AY43" s="89">
        <x:f t="shared" si="27"/>
        <x:v>665300785796</x:v>
      </x:c>
      <x:c r="AZ43" s="89">
        <x:f t="shared" si="28"/>
        <x:v>803083832907</x:v>
      </x:c>
      <x:c r="BA43" s="89">
        <x:f t="shared" si="29"/>
        <x:v>940866880018</x:v>
      </x:c>
      <x:c r="BB43" s="89">
        <x:f t="shared" si="30"/>
        <x:v>1078649927129</x:v>
      </x:c>
      <x:c r="BC43" s="103">
        <x:f t="shared" si="31"/>
        <x:v>1</x:v>
      </x:c>
      <x:c r="BD43" s="95">
        <x:v>126091006366</x:v>
      </x:c>
      <x:c r="BE43" s="94">
        <x:f t="shared" si="32"/>
        <x:v>126091006366</x:v>
      </x:c>
      <x:c r="BF43" s="94">
        <x:f t="shared" si="33"/>
        <x:v>255964742922</x:v>
      </x:c>
      <x:c r="BG43" s="94">
        <x:f t="shared" si="34"/>
        <x:v>389734691574</x:v>
      </x:c>
      <x:c r="BH43" s="94">
        <x:f t="shared" si="35"/>
        <x:v>527517738685</x:v>
      </x:c>
      <x:c r="BI43" s="94">
        <x:f t="shared" si="36"/>
        <x:v>706635699929</x:v>
      </x:c>
      <x:c r="BJ43" s="94">
        <x:f t="shared" si="37"/>
        <x:v>891127200010</x:v>
      </x:c>
      <x:c r="BK43" s="94">
        <x:f t="shared" si="38"/>
        <x:v>1081153445093</x:v>
      </x:c>
      <x:c r="BL43" s="94">
        <x:f t="shared" si="39"/>
        <x:v>1276880477528</x:v>
      </x:c>
      <x:c r="BM43" s="103">
        <x:f t="shared" si="40"/>
        <x:v>1</x:v>
      </x:c>
    </x:row>
    <x:row r="44" spans="2:65" s="41" customFormat="1" ht="24" customHeight="1">
      <x:c r="B44" s="49">
        <x:v>237</x:v>
      </x:c>
      <x:c r="C44" s="50" t="s">
        <x:v>19</x:v>
      </x:c>
      <x:c r="D44" s="46">
        <x:f t="shared" si="1"/>
        <x:v>238</x:v>
      </x:c>
      <x:c r="E44" s="42">
        <x:v>129873736556</x:v>
      </x:c>
      <x:c r="F44" s="63">
        <x:v>571115568</x:v>
      </x:c>
      <x:c r="G44" s="62">
        <x:f t="shared" si="56"/>
        <x:v>571115568</x:v>
      </x:c>
      <x:c r="H44" s="62">
        <x:f t="shared" si="56"/>
        <x:v>1142231136</x:v>
      </x:c>
      <x:c r="I44" s="62">
        <x:f t="shared" si="56"/>
        <x:v>1713346704</x:v>
      </x:c>
      <x:c r="J44" s="62">
        <x:f t="shared" si="56"/>
        <x:v>2284462272</x:v>
      </x:c>
      <x:c r="K44" s="62">
        <x:f t="shared" si="56"/>
        <x:v>2855577840</x:v>
      </x:c>
      <x:c r="L44" s="62">
        <x:f t="shared" si="56"/>
        <x:v>3426693408</x:v>
      </x:c>
      <x:c r="M44" s="62">
        <x:f t="shared" si="56"/>
        <x:v>3997808976</x:v>
      </x:c>
      <x:c r="N44" s="62">
        <x:f t="shared" si="56"/>
        <x:v>4568924544</x:v>
      </x:c>
      <x:c r="O44" s="103">
        <x:f t="shared" si="3"/>
        <x:v>0.0043974677494070698</x:v>
      </x:c>
      <x:c r="P44" s="101">
        <x:v>6120258214</x:v>
      </x:c>
      <x:c r="Q44" s="70">
        <x:f t="shared" si="41"/>
        <x:v>6120258214</x:v>
      </x:c>
      <x:c r="R44" s="70">
        <x:f t="shared" si="49"/>
        <x:v>12240516428</x:v>
      </x:c>
      <x:c r="S44" s="70">
        <x:f t="shared" si="50"/>
        <x:v>18360774642</x:v>
      </x:c>
      <x:c r="T44" s="70">
        <x:f t="shared" si="51"/>
        <x:v>24481032856</x:v>
      </x:c>
      <x:c r="U44" s="70">
        <x:f t="shared" si="52"/>
        <x:v>30601291070</x:v>
      </x:c>
      <x:c r="V44" s="70">
        <x:f t="shared" si="53"/>
        <x:v>36721549284</x:v>
      </x:c>
      <x:c r="W44" s="70">
        <x:f t="shared" si="54"/>
        <x:v>42841807498</x:v>
      </x:c>
      <x:c r="X44" s="70">
        <x:f t="shared" si="55"/>
        <x:v>48962065712</x:v>
      </x:c>
      <x:c r="Y44" s="103">
        <x:f t="shared" si="4"/>
        <x:v>0.0471246795256485</x:v>
      </x:c>
      <x:c r="Z44" s="76">
        <x:v>22164317197</x:v>
      </x:c>
      <x:c r="AA44" s="75">
        <x:f t="shared" si="5"/>
        <x:v>22164317197</x:v>
      </x:c>
      <x:c r="AB44" s="75">
        <x:f t="shared" si="6"/>
        <x:v>44328634394</x:v>
      </x:c>
      <x:c r="AC44" s="75">
        <x:f t="shared" si="7"/>
        <x:v>66492951591</x:v>
      </x:c>
      <x:c r="AD44" s="75">
        <x:f t="shared" si="8"/>
        <x:v>88657268788</x:v>
      </x:c>
      <x:c r="AE44" s="75">
        <x:f t="shared" si="9"/>
        <x:v>110821585985</x:v>
      </x:c>
      <x:c r="AF44" s="75">
        <x:f t="shared" si="10"/>
        <x:v>132985903182</x:v>
      </x:c>
      <x:c r="AG44" s="75">
        <x:f t="shared" si="11"/>
        <x:v>155150220379</x:v>
      </x:c>
      <x:c r="AH44" s="75">
        <x:f t="shared" si="12"/>
        <x:v>177314537576</x:v>
      </x:c>
      <x:c r="AI44" s="103">
        <x:f t="shared" si="13"/>
        <x:v>0.17066050292195151</x:v>
      </x:c>
      <x:c r="AJ44" s="83">
        <x:v>64359295696</x:v>
      </x:c>
      <x:c r="AK44" s="82">
        <x:f t="shared" si="14"/>
        <x:v>64359295696</x:v>
      </x:c>
      <x:c r="AL44" s="82">
        <x:f t="shared" si="15"/>
        <x:v>128718591392</x:v>
      </x:c>
      <x:c r="AM44" s="82">
        <x:f t="shared" si="16"/>
        <x:v>193077887088</x:v>
      </x:c>
      <x:c r="AN44" s="82">
        <x:f t="shared" si="17"/>
        <x:v>257437182784</x:v>
      </x:c>
      <x:c r="AO44" s="82">
        <x:f t="shared" si="18"/>
        <x:v>321796478480</x:v>
      </x:c>
      <x:c r="AP44" s="82">
        <x:f t="shared" si="19"/>
        <x:v>386155774176</x:v>
      </x:c>
      <x:c r="AQ44" s="82">
        <x:f t="shared" si="20"/>
        <x:v>450515069872</x:v>
      </x:c>
      <x:c r="AR44" s="82">
        <x:f t="shared" si="21"/>
        <x:v>514874365568</x:v>
      </x:c>
      <x:c r="AS44" s="103">
        <x:f t="shared" si="22"/>
        <x:v>0.49555281462352507</x:v>
      </x:c>
      <x:c r="AT44" s="90">
        <x:v>129873736556</x:v>
      </x:c>
      <x:c r="AU44" s="89">
        <x:f t="shared" si="23"/>
        <x:v>129873736556</x:v>
      </x:c>
      <x:c r="AV44" s="89">
        <x:f t="shared" si="24"/>
        <x:v>263643685208</x:v>
      </x:c>
      <x:c r="AW44" s="89">
        <x:f t="shared" si="25"/>
        <x:v>401426732319</x:v>
      </x:c>
      <x:c r="AX44" s="89">
        <x:f t="shared" si="26"/>
        <x:v>539209779430</x:v>
      </x:c>
      <x:c r="AY44" s="89">
        <x:f t="shared" si="27"/>
        <x:v>676992826541</x:v>
      </x:c>
      <x:c r="AZ44" s="89">
        <x:f t="shared" si="28"/>
        <x:v>814775873652</x:v>
      </x:c>
      <x:c r="BA44" s="89">
        <x:f t="shared" si="29"/>
        <x:v>952558920763</x:v>
      </x:c>
      <x:c r="BB44" s="89">
        <x:f t="shared" si="30"/>
        <x:v>1090341967874</x:v>
      </x:c>
      <x:c r="BC44" s="103">
        <x:f t="shared" si="31"/>
        <x:v>1</x:v>
      </x:c>
      <x:c r="BD44" s="95">
        <x:v>129873736556</x:v>
      </x:c>
      <x:c r="BE44" s="94">
        <x:f t="shared" si="32"/>
        <x:v>129873736556</x:v>
      </x:c>
      <x:c r="BF44" s="94">
        <x:f t="shared" si="33"/>
        <x:v>263643685208</x:v>
      </x:c>
      <x:c r="BG44" s="94">
        <x:f t="shared" si="34"/>
        <x:v>401426732319</x:v>
      </x:c>
      <x:c r="BH44" s="94">
        <x:f t="shared" si="35"/>
        <x:v>580544693563</x:v>
      </x:c>
      <x:c r="BI44" s="94">
        <x:f t="shared" si="36"/>
        <x:v>765036193644</x:v>
      </x:c>
      <x:c r="BJ44" s="94">
        <x:f t="shared" si="37"/>
        <x:v>955062438727</x:v>
      </x:c>
      <x:c r="BK44" s="94">
        <x:f t="shared" si="38"/>
        <x:v>1150789471162</x:v>
      </x:c>
      <x:c r="BL44" s="94">
        <x:f t="shared" si="39"/>
        <x:v>1352388314570</x:v>
      </x:c>
      <x:c r="BM44" s="103">
        <x:f t="shared" si="40"/>
        <x:v>1</x:v>
      </x:c>
    </x:row>
    <x:row r="45" spans="2:65" s="41" customFormat="1" ht="24" customHeight="1">
      <x:c r="B45" s="49">
        <x:v>238</x:v>
      </x:c>
      <x:c r="C45" s="50" t="s">
        <x:v>19</x:v>
      </x:c>
      <x:c r="D45" s="46">
        <x:f t="shared" si="1"/>
        <x:v>239</x:v>
      </x:c>
      <x:c r="E45" s="42">
        <x:v>133769948652</x:v>
      </x:c>
      <x:c r="F45" s="63">
        <x:v>571115568</x:v>
      </x:c>
      <x:c r="G45" s="62">
        <x:f t="shared" si="56"/>
        <x:v>571115568</x:v>
      </x:c>
      <x:c r="H45" s="62">
        <x:f t="shared" si="56"/>
        <x:v>1142231136</x:v>
      </x:c>
      <x:c r="I45" s="62">
        <x:f t="shared" si="56"/>
        <x:v>1713346704</x:v>
      </x:c>
      <x:c r="J45" s="62">
        <x:f t="shared" si="56"/>
        <x:v>2284462272</x:v>
      </x:c>
      <x:c r="K45" s="62">
        <x:f t="shared" si="56"/>
        <x:v>2855577840</x:v>
      </x:c>
      <x:c r="L45" s="62">
        <x:f t="shared" si="56"/>
        <x:v>3426693408</x:v>
      </x:c>
      <x:c r="M45" s="62">
        <x:f t="shared" si="56"/>
        <x:v>3997808976</x:v>
      </x:c>
      <x:c r="N45" s="62">
        <x:f t="shared" si="56"/>
        <x:v>4568924544</x:v>
      </x:c>
      <x:c r="O45" s="103">
        <x:f t="shared" si="3"/>
        <x:v>0.0042693861644945864</x:v>
      </x:c>
      <x:c r="P45" s="101">
        <x:v>6120258214</x:v>
      </x:c>
      <x:c r="Q45" s="70">
        <x:f t="shared" si="41"/>
        <x:v>6120258214</x:v>
      </x:c>
      <x:c r="R45" s="70">
        <x:f t="shared" si="49"/>
        <x:v>12240516428</x:v>
      </x:c>
      <x:c r="S45" s="70">
        <x:f t="shared" si="50"/>
        <x:v>18360774642</x:v>
      </x:c>
      <x:c r="T45" s="70">
        <x:f t="shared" si="51"/>
        <x:v>24481032856</x:v>
      </x:c>
      <x:c r="U45" s="70">
        <x:f t="shared" si="52"/>
        <x:v>30601291070</x:v>
      </x:c>
      <x:c r="V45" s="70">
        <x:f t="shared" si="53"/>
        <x:v>36721549284</x:v>
      </x:c>
      <x:c r="W45" s="70">
        <x:f t="shared" si="54"/>
        <x:v>42841807498</x:v>
      </x:c>
      <x:c r="X45" s="70">
        <x:f t="shared" si="55"/>
        <x:v>48962065712</x:v>
      </x:c>
      <x:c r="Y45" s="103">
        <x:f t="shared" si="4"/>
        <x:v>0.045752116044551504</x:v>
      </x:c>
      <x:c r="Z45" s="76">
        <x:v>22164317197</x:v>
      </x:c>
      <x:c r="AA45" s="75">
        <x:f t="shared" si="5"/>
        <x:v>22164317197</x:v>
      </x:c>
      <x:c r="AB45" s="75">
        <x:f t="shared" si="6"/>
        <x:v>44328634394</x:v>
      </x:c>
      <x:c r="AC45" s="75">
        <x:f t="shared" si="7"/>
        <x:v>66492951591</x:v>
      </x:c>
      <x:c r="AD45" s="75">
        <x:f t="shared" si="8"/>
        <x:v>88657268788</x:v>
      </x:c>
      <x:c r="AE45" s="75">
        <x:f t="shared" si="9"/>
        <x:v>110821585985</x:v>
      </x:c>
      <x:c r="AF45" s="75">
        <x:f t="shared" si="10"/>
        <x:v>132985903182</x:v>
      </x:c>
      <x:c r="AG45" s="75">
        <x:f t="shared" si="11"/>
        <x:v>155150220379</x:v>
      </x:c>
      <x:c r="AH45" s="75">
        <x:f t="shared" si="12"/>
        <x:v>177314537576</x:v>
      </x:c>
      <x:c r="AI45" s="103">
        <x:f t="shared" si="13"/>
        <x:v>0.16568980866293112</x:v>
      </x:c>
      <x:c r="AJ45" s="83">
        <x:v>64359295696</x:v>
      </x:c>
      <x:c r="AK45" s="82">
        <x:f t="shared" si="14"/>
        <x:v>64359295696</x:v>
      </x:c>
      <x:c r="AL45" s="82">
        <x:f t="shared" si="15"/>
        <x:v>128718591392</x:v>
      </x:c>
      <x:c r="AM45" s="82">
        <x:f t="shared" si="16"/>
        <x:v>193077887088</x:v>
      </x:c>
      <x:c r="AN45" s="82">
        <x:f t="shared" si="17"/>
        <x:v>257437182784</x:v>
      </x:c>
      <x:c r="AO45" s="82">
        <x:f t="shared" si="18"/>
        <x:v>321796478480</x:v>
      </x:c>
      <x:c r="AP45" s="82">
        <x:f t="shared" si="19"/>
        <x:v>386155774176</x:v>
      </x:c>
      <x:c r="AQ45" s="82">
        <x:f t="shared" si="20"/>
        <x:v>450515069872</x:v>
      </x:c>
      <x:c r="AR45" s="82">
        <x:f t="shared" si="21"/>
        <x:v>514874365568</x:v>
      </x:c>
      <x:c r="AS45" s="103">
        <x:f t="shared" si="22"/>
        <x:v>0.48111923750101371</x:v>
      </x:c>
      <x:c r="AT45" s="90">
        <x:v>133769948652</x:v>
      </x:c>
      <x:c r="AU45" s="89">
        <x:f t="shared" si="23"/>
        <x:v>133769948652</x:v>
      </x:c>
      <x:c r="AV45" s="89">
        <x:f t="shared" si="24"/>
        <x:v>271552995763</x:v>
      </x:c>
      <x:c r="AW45" s="89">
        <x:f t="shared" si="25"/>
        <x:v>409336042874</x:v>
      </x:c>
      <x:c r="AX45" s="89">
        <x:f t="shared" si="26"/>
        <x:v>547119089985</x:v>
      </x:c>
      <x:c r="AY45" s="89">
        <x:f t="shared" si="27"/>
        <x:v>684902137096</x:v>
      </x:c>
      <x:c r="AZ45" s="89">
        <x:f t="shared" si="28"/>
        <x:v>822685184207</x:v>
      </x:c>
      <x:c r="BA45" s="89">
        <x:f t="shared" si="29"/>
        <x:v>960468231318</x:v>
      </x:c>
      <x:c r="BB45" s="89">
        <x:f t="shared" si="30"/>
        <x:v>1098251278429</x:v>
      </x:c>
      <x:c r="BC45" s="103">
        <x:f t="shared" si="31"/>
        <x:v>1</x:v>
      </x:c>
      <x:c r="BD45" s="95">
        <x:v>133769948652</x:v>
      </x:c>
      <x:c r="BE45" s="94">
        <x:f t="shared" si="32"/>
        <x:v>133769948652</x:v>
      </x:c>
      <x:c r="BF45" s="94">
        <x:f t="shared" si="33"/>
        <x:v>271552995763</x:v>
      </x:c>
      <x:c r="BG45" s="94">
        <x:f t="shared" si="34"/>
        <x:v>450670957007</x:v>
      </x:c>
      <x:c r="BH45" s="94">
        <x:f t="shared" si="35"/>
        <x:v>635162457088</x:v>
      </x:c>
      <x:c r="BI45" s="94">
        <x:f t="shared" si="36"/>
        <x:v>825188702171</x:v>
      </x:c>
      <x:c r="BJ45" s="94">
        <x:f t="shared" si="37"/>
        <x:v>1020915734606</x:v>
      </x:c>
      <x:c r="BK45" s="94">
        <x:f t="shared" si="38"/>
        <x:v>1222514578014</x:v>
      </x:c>
      <x:c r="BL45" s="94">
        <x:f t="shared" si="39"/>
        <x:v>1484593074444</x:v>
      </x:c>
      <x:c r="BM45" s="103">
        <x:f t="shared" si="40"/>
        <x:v>1</x:v>
      </x:c>
    </x:row>
    <x:row r="46" spans="2:65" s="41" customFormat="1" ht="24" customHeight="1">
      <x:c r="B46" s="51">
        <x:v>239</x:v>
      </x:c>
      <x:c r="C46" s="52" t="s">
        <x:v>19</x:v>
      </x:c>
      <x:c r="D46" s="47">
        <x:f t="shared" si="1"/>
        <x:v>240</x:v>
      </x:c>
      <x:c r="E46" s="44">
        <x:v>137783047111</x:v>
      </x:c>
      <x:c r="F46" s="64">
        <x:v>571115568</x:v>
      </x:c>
      <x:c r="G46" s="62">
        <x:f t="shared" si="56"/>
        <x:v>571115568</x:v>
      </x:c>
      <x:c r="H46" s="62">
        <x:f t="shared" si="56"/>
        <x:v>1142231136</x:v>
      </x:c>
      <x:c r="I46" s="62">
        <x:f t="shared" si="56"/>
        <x:v>1713346704</x:v>
      </x:c>
      <x:c r="J46" s="62">
        <x:f t="shared" si="56"/>
        <x:v>2284462272</x:v>
      </x:c>
      <x:c r="K46" s="62">
        <x:f t="shared" si="56"/>
        <x:v>2855577840</x:v>
      </x:c>
      <x:c r="L46" s="62">
        <x:f t="shared" si="56"/>
        <x:v>3426693408</x:v>
      </x:c>
      <x:c r="M46" s="62">
        <x:f t="shared" si="56"/>
        <x:v>3997808976</x:v>
      </x:c>
      <x:c r="N46" s="62">
        <x:f t="shared" si="56"/>
        <x:v>4568924544</x:v>
      </x:c>
      <x:c r="O46" s="103">
        <x:f t="shared" si="3"/>
        <x:v>0.0041450351111766391</x:v>
      </x:c>
      <x:c r="P46" s="102">
        <x:v>6120258214</x:v>
      </x:c>
      <x:c r="Q46" s="70">
        <x:f t="shared" si="41"/>
        <x:v>6120258214</x:v>
      </x:c>
      <x:c r="R46" s="70">
        <x:f t="shared" si="49"/>
        <x:v>12240516428</x:v>
      </x:c>
      <x:c r="S46" s="70">
        <x:f t="shared" si="50"/>
        <x:v>18360774642</x:v>
      </x:c>
      <x:c r="T46" s="70">
        <x:f t="shared" si="51"/>
        <x:v>24481032856</x:v>
      </x:c>
      <x:c r="U46" s="70">
        <x:f t="shared" si="52"/>
        <x:v>30601291070</x:v>
      </x:c>
      <x:c r="V46" s="70">
        <x:f t="shared" si="53"/>
        <x:v>36721549284</x:v>
      </x:c>
      <x:c r="W46" s="70">
        <x:f t="shared" si="54"/>
        <x:v>42841807498</x:v>
      </x:c>
      <x:c r="X46" s="70">
        <x:f t="shared" si="55"/>
        <x:v>48962065712</x:v>
      </x:c>
      <x:c r="Y46" s="103">
        <x:f t="shared" si="4"/>
        <x:v>0.044419530140521801</x:v>
      </x:c>
      <x:c r="Z46" s="77">
        <x:v>22164317197</x:v>
      </x:c>
      <x:c r="AA46" s="75">
        <x:f t="shared" si="5"/>
        <x:v>22164317197</x:v>
      </x:c>
      <x:c r="AB46" s="75">
        <x:f t="shared" si="6"/>
        <x:v>44328634394</x:v>
      </x:c>
      <x:c r="AC46" s="75">
        <x:f t="shared" si="7"/>
        <x:v>66492951591</x:v>
      </x:c>
      <x:c r="AD46" s="75">
        <x:f t="shared" si="8"/>
        <x:v>88657268788</x:v>
      </x:c>
      <x:c r="AE46" s="75">
        <x:f t="shared" si="9"/>
        <x:v>110821585985</x:v>
      </x:c>
      <x:c r="AF46" s="75">
        <x:f t="shared" si="10"/>
        <x:v>132985903182</x:v>
      </x:c>
      <x:c r="AG46" s="75">
        <x:f t="shared" si="11"/>
        <x:v>155150220379</x:v>
      </x:c>
      <x:c r="AH46" s="75">
        <x:f t="shared" si="12"/>
        <x:v>177314537576</x:v>
      </x:c>
      <x:c r="AI46" s="103">
        <x:f t="shared" si="13"/>
        <x:v>0.16086389190641218</x:v>
      </x:c>
      <x:c r="AJ46" s="84">
        <x:v>64359295696</x:v>
      </x:c>
      <x:c r="AK46" s="82">
        <x:f t="shared" si="14"/>
        <x:v>64359295696</x:v>
      </x:c>
      <x:c r="AL46" s="82">
        <x:f t="shared" si="15"/>
        <x:v>128718591392</x:v>
      </x:c>
      <x:c r="AM46" s="82">
        <x:f t="shared" si="16"/>
        <x:v>193077887088</x:v>
      </x:c>
      <x:c r="AN46" s="82">
        <x:f t="shared" si="17"/>
        <x:v>257437182784</x:v>
      </x:c>
      <x:c r="AO46" s="82">
        <x:f t="shared" si="18"/>
        <x:v>321796478480</x:v>
      </x:c>
      <x:c r="AP46" s="82">
        <x:f t="shared" si="19"/>
        <x:v>386155774176</x:v>
      </x:c>
      <x:c r="AQ46" s="82">
        <x:f t="shared" si="20"/>
        <x:v>450515069872</x:v>
      </x:c>
      <x:c r="AR46" s="82">
        <x:f t="shared" si="21"/>
        <x:v>514874365568</x:v>
      </x:c>
      <x:c r="AS46" s="103">
        <x:f t="shared" si="22"/>
        <x:v>0.46710605582812542</x:v>
      </x:c>
      <x:c r="AT46" s="91">
        <x:v>137783047111</x:v>
      </x:c>
      <x:c r="AU46" s="89">
        <x:f t="shared" si="23"/>
        <x:v>137783047111</x:v>
      </x:c>
      <x:c r="AV46" s="89">
        <x:f t="shared" si="24"/>
        <x:v>275566094222</x:v>
      </x:c>
      <x:c r="AW46" s="89">
        <x:f t="shared" si="25"/>
        <x:v>413349141333</x:v>
      </x:c>
      <x:c r="AX46" s="89">
        <x:f t="shared" si="26"/>
        <x:v>551132188444</x:v>
      </x:c>
      <x:c r="AY46" s="89">
        <x:f t="shared" si="27"/>
        <x:v>688915235555</x:v>
      </x:c>
      <x:c r="AZ46" s="89">
        <x:f t="shared" si="28"/>
        <x:v>826698282666</x:v>
      </x:c>
      <x:c r="BA46" s="89">
        <x:f t="shared" si="29"/>
        <x:v>964481329777</x:v>
      </x:c>
      <x:c r="BB46" s="89">
        <x:f t="shared" si="30"/>
        <x:v>1102264376888</x:v>
      </x:c>
      <x:c r="BC46" s="103">
        <x:f t="shared" si="31"/>
        <x:v>1</x:v>
      </x:c>
      <x:c r="BD46" s="96">
        <x:v>137783047111</x:v>
      </x:c>
      <x:c r="BE46" s="94">
        <x:f t="shared" si="32"/>
        <x:v>137783047111</x:v>
      </x:c>
      <x:c r="BF46" s="94">
        <x:f t="shared" si="33"/>
        <x:v>316901008355</x:v>
      </x:c>
      <x:c r="BG46" s="94">
        <x:f t="shared" si="34"/>
        <x:v>501392508436</x:v>
      </x:c>
      <x:c r="BH46" s="94">
        <x:f t="shared" si="35"/>
        <x:v>691418753519</x:v>
      </x:c>
      <x:c r="BI46" s="94">
        <x:f t="shared" si="36"/>
        <x:v>887145785954</x:v>
      </x:c>
      <x:c r="BJ46" s="94">
        <x:f t="shared" si="37"/>
        <x:v>1088744629362</x:v>
      </x:c>
      <x:c r="BK46" s="94">
        <x:f t="shared" si="38"/>
        <x:v>1350823125792</x:v>
      </x:c>
      <x:c r="BL46" s="94">
        <x:f t="shared" si="39"/>
        <x:v>1620763977114</x:v>
      </x:c>
      <x:c r="BM46" s="103">
        <x:f t="shared" si="40"/>
        <x:v>1</x:v>
      </x:c>
    </x:row>
    <x:row r="47" spans="2:65" s="41" customFormat="1" ht="24" customHeight="1">
      <x:c r="B47" s="53">
        <x:v>240</x:v>
      </x:c>
      <x:c r="C47" s="54" t="s">
        <x:v>19</x:v>
      </x:c>
      <x:c r="D47" s="48">
        <x:f t="shared" si="1"/>
        <x:v>241</x:v>
      </x:c>
      <x:c r="E47" s="43">
        <x:v>179117961244</x:v>
      </x:c>
      <x:c r="F47" s="62">
        <x:v>571115568</x:v>
      </x:c>
      <x:c r="G47" s="62">
        <x:f t="shared" si="56"/>
        <x:v>571115568</x:v>
      </x:c>
      <x:c r="H47" s="62">
        <x:f t="shared" si="56"/>
        <x:v>1142231136</x:v>
      </x:c>
      <x:c r="I47" s="62">
        <x:f t="shared" si="56"/>
        <x:v>1713346704</x:v>
      </x:c>
      <x:c r="J47" s="62">
        <x:f t="shared" si="56"/>
        <x:v>2284462272</x:v>
      </x:c>
      <x:c r="K47" s="62">
        <x:f t="shared" si="56"/>
        <x:v>2855577840</x:v>
      </x:c>
      <x:c r="L47" s="62">
        <x:f t="shared" si="56"/>
        <x:v>3426693408</x:v>
      </x:c>
      <x:c r="M47" s="62">
        <x:f t="shared" si="56"/>
        <x:v>3997808976</x:v>
      </x:c>
      <x:c r="N47" s="62">
        <x:f t="shared" si="56"/>
        <x:v>4568924544</x:v>
      </x:c>
      <x:c r="O47" s="103">
        <x:f t="shared" si="3"/>
        <x:v>0.0031884885470642933</x:v>
      </x:c>
      <x:c r="P47" s="100">
        <x:v>6120258214</x:v>
      </x:c>
      <x:c r="Q47" s="70">
        <x:f t="shared" si="41"/>
        <x:v>6120258214</x:v>
      </x:c>
      <x:c r="R47" s="70">
        <x:f t="shared" si="49"/>
        <x:v>12240516428</x:v>
      </x:c>
      <x:c r="S47" s="70">
        <x:f t="shared" si="50"/>
        <x:v>18360774642</x:v>
      </x:c>
      <x:c r="T47" s="70">
        <x:f t="shared" si="51"/>
        <x:v>24481032856</x:v>
      </x:c>
      <x:c r="U47" s="70">
        <x:f t="shared" si="52"/>
        <x:v>30601291070</x:v>
      </x:c>
      <x:c r="V47" s="70">
        <x:f t="shared" si="53"/>
        <x:v>36721549284</x:v>
      </x:c>
      <x:c r="W47" s="70">
        <x:f t="shared" si="54"/>
        <x:v>42841807498</x:v>
      </x:c>
      <x:c r="X47" s="70">
        <x:f t="shared" si="55"/>
        <x:v>48962065712</x:v>
      </x:c>
      <x:c r="Y47" s="103">
        <x:f t="shared" si="4"/>
        <x:v>0.034168869338920153</x:v>
      </x:c>
      <x:c r="Z47" s="75">
        <x:v>22164317197</x:v>
      </x:c>
      <x:c r="AA47" s="75">
        <x:f t="shared" si="5"/>
        <x:v>22164317197</x:v>
      </x:c>
      <x:c r="AB47" s="75">
        <x:f t="shared" si="6"/>
        <x:v>44328634394</x:v>
      </x:c>
      <x:c r="AC47" s="75">
        <x:f t="shared" si="7"/>
        <x:v>66492951591</x:v>
      </x:c>
      <x:c r="AD47" s="75">
        <x:f t="shared" si="8"/>
        <x:v>88657268788</x:v>
      </x:c>
      <x:c r="AE47" s="75">
        <x:f t="shared" si="9"/>
        <x:v>110821585985</x:v>
      </x:c>
      <x:c r="AF47" s="75">
        <x:f t="shared" si="10"/>
        <x:v>132985903182</x:v>
      </x:c>
      <x:c r="AG47" s="75">
        <x:f t="shared" si="11"/>
        <x:v>155150220379</x:v>
      </x:c>
      <x:c r="AH47" s="75">
        <x:f t="shared" si="12"/>
        <x:v>177314537576</x:v>
      </x:c>
      <x:c r="AI47" s="103">
        <x:f t="shared" si="13"/>
        <x:v>0.123741455312832</x:v>
      </x:c>
      <x:c r="AJ47" s="82">
        <x:v>64359295696</x:v>
      </x:c>
      <x:c r="AK47" s="82">
        <x:f t="shared" si="14"/>
        <x:v>64359295696</x:v>
      </x:c>
      <x:c r="AL47" s="82">
        <x:f t="shared" si="15"/>
        <x:v>128718591392</x:v>
      </x:c>
      <x:c r="AM47" s="82">
        <x:f t="shared" si="16"/>
        <x:v>193077887088</x:v>
      </x:c>
      <x:c r="AN47" s="82">
        <x:f t="shared" si="17"/>
        <x:v>257437182784</x:v>
      </x:c>
      <x:c r="AO47" s="82">
        <x:f t="shared" si="18"/>
        <x:v>321796478480</x:v>
      </x:c>
      <x:c r="AP47" s="82">
        <x:f t="shared" si="19"/>
        <x:v>386155774176</x:v>
      </x:c>
      <x:c r="AQ47" s="82">
        <x:f t="shared" si="20"/>
        <x:v>450515069872</x:v>
      </x:c>
      <x:c r="AR47" s="82">
        <x:f t="shared" si="21"/>
        <x:v>514874365568</x:v>
      </x:c>
      <x:c r="AS47" s="103">
        <x:f t="shared" si="22"/>
        <x:v>0.35931235063762135</x:v>
      </x:c>
      <x:c r="AT47" s="89">
        <x:v>137783047111</x:v>
      </x:c>
      <x:c r="AU47" s="89">
        <x:f t="shared" si="23"/>
        <x:v>137783047111</x:v>
      </x:c>
      <x:c r="AV47" s="89">
        <x:f t="shared" si="24"/>
        <x:v>275566094222</x:v>
      </x:c>
      <x:c r="AW47" s="89">
        <x:f t="shared" si="25"/>
        <x:v>413349141333</x:v>
      </x:c>
      <x:c r="AX47" s="89">
        <x:f t="shared" si="26"/>
        <x:v>551132188444</x:v>
      </x:c>
      <x:c r="AY47" s="89">
        <x:f t="shared" si="27"/>
        <x:v>688915235555</x:v>
      </x:c>
      <x:c r="AZ47" s="89">
        <x:f t="shared" si="28"/>
        <x:v>826698282666</x:v>
      </x:c>
      <x:c r="BA47" s="89">
        <x:f t="shared" si="29"/>
        <x:v>964481329777</x:v>
      </x:c>
      <x:c r="BB47" s="89">
        <x:f t="shared" si="30"/>
        <x:v>1102264376888</x:v>
      </x:c>
      <x:c r="BC47" s="103">
        <x:f t="shared" si="31"/>
        <x:v>0.76923076923205758</x:v>
      </x:c>
      <x:c r="BD47" s="94">
        <x:v>179117961244</x:v>
      </x:c>
      <x:c r="BE47" s="94">
        <x:f t="shared" si="32"/>
        <x:v>179117961244</x:v>
      </x:c>
      <x:c r="BF47" s="94">
        <x:f t="shared" si="33"/>
        <x:v>363609461325</x:v>
      </x:c>
      <x:c r="BG47" s="94">
        <x:f t="shared" si="34"/>
        <x:v>553635706408</x:v>
      </x:c>
      <x:c r="BH47" s="94">
        <x:f t="shared" si="35"/>
        <x:v>749362738843</x:v>
      </x:c>
      <x:c r="BI47" s="94">
        <x:f t="shared" si="36"/>
        <x:v>950961582251</x:v>
      </x:c>
      <x:c r="BJ47" s="94">
        <x:f t="shared" si="37"/>
        <x:v>1213040078681</x:v>
      </x:c>
      <x:c r="BK47" s="94">
        <x:f t="shared" si="38"/>
        <x:v>1482980930003</x:v>
      </x:c>
      <x:c r="BL47" s="94">
        <x:f t="shared" si="39"/>
        <x:v>1761020006864</x:v>
      </x:c>
      <x:c r="BM47" s="103">
        <x:f t="shared" si="40"/>
        <x:v>1</x:v>
      </x:c>
    </x:row>
    <x:row r="48" spans="2:65" s="41" customFormat="1" ht="24" customHeight="1">
      <x:c r="B48" s="49">
        <x:v>241</x:v>
      </x:c>
      <x:c r="C48" s="50" t="s">
        <x:v>19</x:v>
      </x:c>
      <x:c r="D48" s="46">
        <x:f t="shared" si="1"/>
        <x:v>242</x:v>
      </x:c>
      <x:c r="E48" s="42">
        <x:v>184491500081</x:v>
      </x:c>
      <x:c r="F48" s="63">
        <x:v>571115568</x:v>
      </x:c>
      <x:c r="G48" s="62">
        <x:f t="shared" si="56"/>
        <x:v>571115568</x:v>
      </x:c>
      <x:c r="H48" s="62">
        <x:f t="shared" si="56"/>
        <x:v>1142231136</x:v>
      </x:c>
      <x:c r="I48" s="62">
        <x:f t="shared" si="56"/>
        <x:v>1713346704</x:v>
      </x:c>
      <x:c r="J48" s="62">
        <x:f t="shared" si="56"/>
        <x:v>2284462272</x:v>
      </x:c>
      <x:c r="K48" s="62">
        <x:f t="shared" si="56"/>
        <x:v>2855577840</x:v>
      </x:c>
      <x:c r="L48" s="62">
        <x:f t="shared" si="56"/>
        <x:v>3426693408</x:v>
      </x:c>
      <x:c r="M48" s="62">
        <x:f t="shared" si="56"/>
        <x:v>3997808976</x:v>
      </x:c>
      <x:c r="N48" s="62">
        <x:f t="shared" si="56"/>
        <x:v>4568924544</x:v>
      </x:c>
      <x:c r="O48" s="103">
        <x:f t="shared" si="3"/>
        <x:v>0.0030956199486114797</x:v>
      </x:c>
      <x:c r="P48" s="101">
        <x:v>6120258214</x:v>
      </x:c>
      <x:c r="Q48" s="70">
        <x:f t="shared" si="41"/>
        <x:v>6120258214</x:v>
      </x:c>
      <x:c r="R48" s="70">
        <x:f t="shared" si="49"/>
        <x:v>12240516428</x:v>
      </x:c>
      <x:c r="S48" s="70">
        <x:f t="shared" si="50"/>
        <x:v>18360774642</x:v>
      </x:c>
      <x:c r="T48" s="70">
        <x:f t="shared" si="51"/>
        <x:v>24481032856</x:v>
      </x:c>
      <x:c r="U48" s="70">
        <x:f t="shared" si="52"/>
        <x:v>30601291070</x:v>
      </x:c>
      <x:c r="V48" s="70">
        <x:f t="shared" si="53"/>
        <x:v>36721549284</x:v>
      </x:c>
      <x:c r="W48" s="70">
        <x:f t="shared" si="54"/>
        <x:v>42841807498</x:v>
      </x:c>
      <x:c r="X48" s="70">
        <x:f t="shared" si="55"/>
        <x:v>48962065712</x:v>
      </x:c>
      <x:c r="Y48" s="103">
        <x:f t="shared" si="4"/>
        <x:v>0.033173659552407204</x:v>
      </x:c>
      <x:c r="Z48" s="76">
        <x:v>22164317197</x:v>
      </x:c>
      <x:c r="AA48" s="75">
        <x:f t="shared" si="5"/>
        <x:v>22164317197</x:v>
      </x:c>
      <x:c r="AB48" s="75">
        <x:f t="shared" si="6"/>
        <x:v>44328634394</x:v>
      </x:c>
      <x:c r="AC48" s="75">
        <x:f t="shared" si="7"/>
        <x:v>66492951591</x:v>
      </x:c>
      <x:c r="AD48" s="75">
        <x:f t="shared" si="8"/>
        <x:v>88657268788</x:v>
      </x:c>
      <x:c r="AE48" s="75">
        <x:f t="shared" si="9"/>
        <x:v>110821585985</x:v>
      </x:c>
      <x:c r="AF48" s="75">
        <x:f t="shared" si="10"/>
        <x:v>132985903182</x:v>
      </x:c>
      <x:c r="AG48" s="75">
        <x:f t="shared" si="11"/>
        <x:v>155150220379</x:v>
      </x:c>
      <x:c r="AH48" s="75">
        <x:f t="shared" si="12"/>
        <x:v>177314537576</x:v>
      </x:c>
      <x:c r="AI48" s="103">
        <x:f t="shared" si="13"/>
        <x:v>0.12013733525538507</x:v>
      </x:c>
      <x:c r="AJ48" s="83">
        <x:v>64359295696</x:v>
      </x:c>
      <x:c r="AK48" s="82">
        <x:f t="shared" si="14"/>
        <x:v>64359295696</x:v>
      </x:c>
      <x:c r="AL48" s="82">
        <x:f t="shared" si="15"/>
        <x:v>128718591392</x:v>
      </x:c>
      <x:c r="AM48" s="82">
        <x:f t="shared" si="16"/>
        <x:v>193077887088</x:v>
      </x:c>
      <x:c r="AN48" s="82">
        <x:f t="shared" si="17"/>
        <x:v>257437182784</x:v>
      </x:c>
      <x:c r="AO48" s="82">
        <x:f t="shared" si="18"/>
        <x:v>321796478480</x:v>
      </x:c>
      <x:c r="AP48" s="82">
        <x:f t="shared" si="19"/>
        <x:v>386155774176</x:v>
      </x:c>
      <x:c r="AQ48" s="82">
        <x:f t="shared" si="20"/>
        <x:v>450515069872</x:v>
      </x:c>
      <x:c r="AR48" s="82">
        <x:f t="shared" si="21"/>
        <x:v>514874365568</x:v>
      </x:c>
      <x:c r="AS48" s="103">
        <x:f t="shared" si="22"/>
        <x:v>0.34884694236722774</x:v>
      </x:c>
      <x:c r="AT48" s="90">
        <x:v>137783047111</x:v>
      </x:c>
      <x:c r="AU48" s="89">
        <x:f t="shared" si="23"/>
        <x:v>137783047111</x:v>
      </x:c>
      <x:c r="AV48" s="89">
        <x:f t="shared" si="24"/>
        <x:v>275566094222</x:v>
      </x:c>
      <x:c r="AW48" s="89">
        <x:f t="shared" si="25"/>
        <x:v>413349141333</x:v>
      </x:c>
      <x:c r="AX48" s="89">
        <x:f t="shared" si="26"/>
        <x:v>551132188444</x:v>
      </x:c>
      <x:c r="AY48" s="89">
        <x:f t="shared" si="27"/>
        <x:v>688915235555</x:v>
      </x:c>
      <x:c r="AZ48" s="89">
        <x:f t="shared" si="28"/>
        <x:v>826698282666</x:v>
      </x:c>
      <x:c r="BA48" s="89">
        <x:f t="shared" si="29"/>
        <x:v>964481329777</x:v>
      </x:c>
      <x:c r="BB48" s="89">
        <x:f t="shared" si="30"/>
        <x:v>1102264376888</x:v>
      </x:c>
      <x:c r="BC48" s="103">
        <x:f t="shared" si="31"/>
        <x:v>0.74682598954698232</x:v>
      </x:c>
      <x:c r="BD48" s="95">
        <x:v>184491500081</x:v>
      </x:c>
      <x:c r="BE48" s="94">
        <x:f t="shared" si="32"/>
        <x:v>184491500081</x:v>
      </x:c>
      <x:c r="BF48" s="94">
        <x:f t="shared" si="33"/>
        <x:v>374517745164</x:v>
      </x:c>
      <x:c r="BG48" s="94">
        <x:f t="shared" si="34"/>
        <x:v>570244777599</x:v>
      </x:c>
      <x:c r="BH48" s="94">
        <x:f t="shared" si="35"/>
        <x:v>771843621007</x:v>
      </x:c>
      <x:c r="BI48" s="94">
        <x:f t="shared" si="36"/>
        <x:v>1033922117437</x:v>
      </x:c>
      <x:c r="BJ48" s="94">
        <x:f t="shared" si="37"/>
        <x:v>1303862968759</x:v>
      </x:c>
      <x:c r="BK48" s="94">
        <x:f t="shared" si="38"/>
        <x:v>1581902045620</x:v>
      </x:c>
      <x:c r="BL48" s="94">
        <x:f t="shared" si="39"/>
        <x:v>1868282294786</x:v>
      </x:c>
      <x:c r="BM48" s="103">
        <x:f t="shared" si="40"/>
        <x:v>1</x:v>
      </x:c>
    </x:row>
    <x:row r="49" spans="2:65" s="41" customFormat="1" ht="24" customHeight="1">
      <x:c r="B49" s="49">
        <x:v>242</x:v>
      </x:c>
      <x:c r="C49" s="50" t="s">
        <x:v>19</x:v>
      </x:c>
      <x:c r="D49" s="46">
        <x:f t="shared" si="1"/>
        <x:v>243</x:v>
      </x:c>
      <x:c r="E49" s="42">
        <x:v>190026245083</x:v>
      </x:c>
      <x:c r="F49" s="63">
        <x:v>571115568</x:v>
      </x:c>
      <x:c r="G49" s="62">
        <x:f t="shared" si="56"/>
        <x:v>571115568</x:v>
      </x:c>
      <x:c r="H49" s="62">
        <x:f t="shared" si="56"/>
        <x:v>1142231136</x:v>
      </x:c>
      <x:c r="I49" s="62">
        <x:f t="shared" si="56"/>
        <x:v>1713346704</x:v>
      </x:c>
      <x:c r="J49" s="62">
        <x:f t="shared" si="56"/>
        <x:v>2284462272</x:v>
      </x:c>
      <x:c r="K49" s="62">
        <x:f t="shared" si="56"/>
        <x:v>2855577840</x:v>
      </x:c>
      <x:c r="L49" s="62">
        <x:f t="shared" si="56"/>
        <x:v>3426693408</x:v>
      </x:c>
      <x:c r="M49" s="62">
        <x:f t="shared" si="56"/>
        <x:v>3997808976</x:v>
      </x:c>
      <x:c r="N49" s="62">
        <x:f t="shared" si="56"/>
        <x:v>4568924544</x:v>
      </x:c>
      <x:c r="O49" s="103">
        <x:f t="shared" si="3"/>
        <x:v>0.0030054562607946451</x:v>
      </x:c>
      <x:c r="P49" s="101">
        <x:v>6120258214</x:v>
      </x:c>
      <x:c r="Q49" s="70">
        <x:f t="shared" si="41"/>
        <x:v>6120258214</x:v>
      </x:c>
      <x:c r="R49" s="70">
        <x:f t="shared" si="49"/>
        <x:v>12240516428</x:v>
      </x:c>
      <x:c r="S49" s="70">
        <x:f t="shared" si="50"/>
        <x:v>18360774642</x:v>
      </x:c>
      <x:c r="T49" s="70">
        <x:f t="shared" si="51"/>
        <x:v>24481032856</x:v>
      </x:c>
      <x:c r="U49" s="70">
        <x:f t="shared" si="52"/>
        <x:v>30601291070</x:v>
      </x:c>
      <x:c r="V49" s="70">
        <x:f t="shared" si="53"/>
        <x:v>36721549284</x:v>
      </x:c>
      <x:c r="W49" s="70">
        <x:f t="shared" si="54"/>
        <x:v>42841807498</x:v>
      </x:c>
      <x:c r="X49" s="70">
        <x:f t="shared" si="55"/>
        <x:v>48962065712</x:v>
      </x:c>
      <x:c r="Y49" s="103">
        <x:f t="shared" si="4"/>
        <x:v>0.032207436458720651</x:v>
      </x:c>
      <x:c r="Z49" s="76">
        <x:v>22164317197</x:v>
      </x:c>
      <x:c r="AA49" s="75">
        <x:f t="shared" si="5"/>
        <x:v>22164317197</x:v>
      </x:c>
      <x:c r="AB49" s="75">
        <x:f t="shared" si="6"/>
        <x:v>44328634394</x:v>
      </x:c>
      <x:c r="AC49" s="75">
        <x:f t="shared" si="7"/>
        <x:v>66492951591</x:v>
      </x:c>
      <x:c r="AD49" s="75">
        <x:f t="shared" si="8"/>
        <x:v>88657268788</x:v>
      </x:c>
      <x:c r="AE49" s="75">
        <x:f t="shared" si="9"/>
        <x:v>110821585985</x:v>
      </x:c>
      <x:c r="AF49" s="75">
        <x:f t="shared" si="10"/>
        <x:v>132985903182</x:v>
      </x:c>
      <x:c r="AG49" s="75">
        <x:f t="shared" si="11"/>
        <x:v>155150220379</x:v>
      </x:c>
      <x:c r="AH49" s="75">
        <x:f t="shared" si="12"/>
        <x:v>177314537576</x:v>
      </x:c>
      <x:c r="AI49" s="103">
        <x:f t="shared" si="13"/>
        <x:v>0.11663818956859896</x:v>
      </x:c>
      <x:c r="AJ49" s="83">
        <x:v>64359295696</x:v>
      </x:c>
      <x:c r="AK49" s="82">
        <x:f t="shared" si="14"/>
        <x:v>64359295696</x:v>
      </x:c>
      <x:c r="AL49" s="82">
        <x:f t="shared" si="15"/>
        <x:v>128718591392</x:v>
      </x:c>
      <x:c r="AM49" s="82">
        <x:f t="shared" si="16"/>
        <x:v>193077887088</x:v>
      </x:c>
      <x:c r="AN49" s="82">
        <x:f t="shared" si="17"/>
        <x:v>257437182784</x:v>
      </x:c>
      <x:c r="AO49" s="82">
        <x:f t="shared" si="18"/>
        <x:v>321796478480</x:v>
      </x:c>
      <x:c r="AP49" s="82">
        <x:f t="shared" si="19"/>
        <x:v>386155774176</x:v>
      </x:c>
      <x:c r="AQ49" s="82">
        <x:f t="shared" si="20"/>
        <x:v>450515069872</x:v>
      </x:c>
      <x:c r="AR49" s="82">
        <x:f t="shared" si="21"/>
        <x:v>514874365568</x:v>
      </x:c>
      <x:c r="AS49" s="103">
        <x:f t="shared" si="22"/>
        <x:v>0.33868635181360884</x:v>
      </x:c>
      <x:c r="AT49" s="90">
        <x:v>137783047111</x:v>
      </x:c>
      <x:c r="AU49" s="89">
        <x:f t="shared" si="23"/>
        <x:v>137783047111</x:v>
      </x:c>
      <x:c r="AV49" s="89">
        <x:f t="shared" si="24"/>
        <x:v>275566094222</x:v>
      </x:c>
      <x:c r="AW49" s="89">
        <x:f t="shared" si="25"/>
        <x:v>413349141333</x:v>
      </x:c>
      <x:c r="AX49" s="89">
        <x:f t="shared" si="26"/>
        <x:v>551132188444</x:v>
      </x:c>
      <x:c r="AY49" s="89">
        <x:f t="shared" si="27"/>
        <x:v>688915235555</x:v>
      </x:c>
      <x:c r="AZ49" s="89">
        <x:f t="shared" si="28"/>
        <x:v>826698282666</x:v>
      </x:c>
      <x:c r="BA49" s="89">
        <x:f t="shared" si="29"/>
        <x:v>964481329777</x:v>
      </x:c>
      <x:c r="BB49" s="89">
        <x:f t="shared" si="30"/>
        <x:v>1102264376888</x:v>
      </x:c>
      <x:c r="BC49" s="103">
        <x:f t="shared" si="31"/>
        <x:v>0.7250737762608469</x:v>
      </x:c>
      <x:c r="BD49" s="95">
        <x:v>190026245083</x:v>
      </x:c>
      <x:c r="BE49" s="94">
        <x:f t="shared" si="32"/>
        <x:v>190026245083</x:v>
      </x:c>
      <x:c r="BF49" s="94">
        <x:f t="shared" si="33"/>
        <x:v>385753277518</x:v>
      </x:c>
      <x:c r="BG49" s="94">
        <x:f t="shared" si="34"/>
        <x:v>587352120926</x:v>
      </x:c>
      <x:c r="BH49" s="94">
        <x:f t="shared" si="35"/>
        <x:v>849430617356</x:v>
      </x:c>
      <x:c r="BI49" s="94">
        <x:f t="shared" si="36"/>
        <x:v>1119371468678</x:v>
      </x:c>
      <x:c r="BJ49" s="94">
        <x:f t="shared" si="37"/>
        <x:v>1397410545539</x:v>
      </x:c>
      <x:c r="BK49" s="94">
        <x:f t="shared" si="38"/>
        <x:v>1683790794705</x:v>
      </x:c>
      <x:c r="BL49" s="94">
        <x:f t="shared" si="39"/>
        <x:v>1978762451345</x:v>
      </x:c>
      <x:c r="BM49" s="103">
        <x:f t="shared" si="40"/>
        <x:v>1</x:v>
      </x:c>
    </x:row>
    <x:row r="50" spans="2:65" s="41" customFormat="1" ht="24" customHeight="1">
      <x:c r="B50" s="49">
        <x:v>243</x:v>
      </x:c>
      <x:c r="C50" s="50" t="s">
        <x:v>19</x:v>
      </x:c>
      <x:c r="D50" s="46">
        <x:f t="shared" si="1"/>
        <x:v>244</x:v>
      </x:c>
      <x:c r="E50" s="42">
        <x:v>195727032435</x:v>
      </x:c>
      <x:c r="F50" s="63">
        <x:v>571115568</x:v>
      </x:c>
      <x:c r="G50" s="62">
        <x:f t="shared" si="56"/>
        <x:v>571115568</x:v>
      </x:c>
      <x:c r="H50" s="62">
        <x:f t="shared" si="56"/>
        <x:v>1142231136</x:v>
      </x:c>
      <x:c r="I50" s="62">
        <x:f t="shared" si="56"/>
        <x:v>1713346704</x:v>
      </x:c>
      <x:c r="J50" s="62">
        <x:f t="shared" si="56"/>
        <x:v>2284462272</x:v>
      </x:c>
      <x:c r="K50" s="62">
        <x:f t="shared" si="56"/>
        <x:v>2855577840</x:v>
      </x:c>
      <x:c r="L50" s="62">
        <x:f t="shared" si="56"/>
        <x:v>3426693408</x:v>
      </x:c>
      <x:c r="M50" s="62">
        <x:f t="shared" si="56"/>
        <x:v>3997808976</x:v>
      </x:c>
      <x:c r="N50" s="62">
        <x:f t="shared" si="56"/>
        <x:v>4568924544</x:v>
      </x:c>
      <x:c r="O50" s="103">
        <x:f t="shared" si="3"/>
        <x:v>0.0029179186998079315</x:v>
      </x:c>
      <x:c r="P50" s="101">
        <x:v>6120258214</x:v>
      </x:c>
      <x:c r="Q50" s="70">
        <x:f t="shared" si="41"/>
        <x:v>6120258214</x:v>
      </x:c>
      <x:c r="R50" s="70">
        <x:f t="shared" si="49"/>
        <x:v>12240516428</x:v>
      </x:c>
      <x:c r="S50" s="70">
        <x:f t="shared" si="50"/>
        <x:v>18360774642</x:v>
      </x:c>
      <x:c r="T50" s="70">
        <x:f t="shared" si="51"/>
        <x:v>24481032856</x:v>
      </x:c>
      <x:c r="U50" s="70">
        <x:f t="shared" si="52"/>
        <x:v>30601291070</x:v>
      </x:c>
      <x:c r="V50" s="70">
        <x:f t="shared" si="53"/>
        <x:v>36721549284</x:v>
      </x:c>
      <x:c r="W50" s="70">
        <x:f t="shared" si="54"/>
        <x:v>42841807498</x:v>
      </x:c>
      <x:c r="X50" s="70">
        <x:f t="shared" si="55"/>
        <x:v>48962065712</x:v>
      </x:c>
      <x:c r="Y50" s="103">
        <x:f t="shared" si="4"/>
        <x:v>0.031269355785243969</x:v>
      </x:c>
      <x:c r="Z50" s="76">
        <x:v>22164317197</x:v>
      </x:c>
      <x:c r="AA50" s="75">
        <x:f t="shared" si="5"/>
        <x:v>22164317197</x:v>
      </x:c>
      <x:c r="AB50" s="75">
        <x:f t="shared" si="6"/>
        <x:v>44328634394</x:v>
      </x:c>
      <x:c r="AC50" s="75">
        <x:f t="shared" si="7"/>
        <x:v>66492951591</x:v>
      </x:c>
      <x:c r="AD50" s="75">
        <x:f t="shared" si="8"/>
        <x:v>88657268788</x:v>
      </x:c>
      <x:c r="AE50" s="75">
        <x:f t="shared" si="9"/>
        <x:v>110821585985</x:v>
      </x:c>
      <x:c r="AF50" s="75">
        <x:f t="shared" si="10"/>
        <x:v>132985903182</x:v>
      </x:c>
      <x:c r="AG50" s="75">
        <x:f t="shared" si="11"/>
        <x:v>155150220379</x:v>
      </x:c>
      <x:c r="AH50" s="75">
        <x:f t="shared" si="12"/>
        <x:v>177314537576</x:v>
      </x:c>
      <x:c r="AI50" s="103">
        <x:f t="shared" si="13"/>
        <x:v>0.11324096074649607</x:v>
      </x:c>
      <x:c r="AJ50" s="83">
        <x:v>64359295696</x:v>
      </x:c>
      <x:c r="AK50" s="82">
        <x:f t="shared" si="14"/>
        <x:v>64359295696</x:v>
      </x:c>
      <x:c r="AL50" s="82">
        <x:f t="shared" si="15"/>
        <x:v>128718591392</x:v>
      </x:c>
      <x:c r="AM50" s="82">
        <x:f t="shared" si="16"/>
        <x:v>193077887088</x:v>
      </x:c>
      <x:c r="AN50" s="82">
        <x:f t="shared" si="17"/>
        <x:v>257437182784</x:v>
      </x:c>
      <x:c r="AO50" s="82">
        <x:f t="shared" si="18"/>
        <x:v>321796478480</x:v>
      </x:c>
      <x:c r="AP50" s="82">
        <x:f t="shared" si="19"/>
        <x:v>386155774176</x:v>
      </x:c>
      <x:c r="AQ50" s="82">
        <x:f t="shared" si="20"/>
        <x:v>450515069872</x:v>
      </x:c>
      <x:c r="AR50" s="82">
        <x:f t="shared" si="21"/>
        <x:v>514874365568</x:v>
      </x:c>
      <x:c r="AS50" s="103">
        <x:f t="shared" si="22"/>
        <x:v>0.32882170079073469</x:v>
      </x:c>
      <x:c r="AT50" s="90">
        <x:v>137783047111</x:v>
      </x:c>
      <x:c r="AU50" s="89">
        <x:f t="shared" si="23"/>
        <x:v>137783047111</x:v>
      </x:c>
      <x:c r="AV50" s="89">
        <x:f t="shared" si="24"/>
        <x:v>275566094222</x:v>
      </x:c>
      <x:c r="AW50" s="89">
        <x:f t="shared" si="25"/>
        <x:v>413349141333</x:v>
      </x:c>
      <x:c r="AX50" s="89">
        <x:f t="shared" si="26"/>
        <x:v>551132188444</x:v>
      </x:c>
      <x:c r="AY50" s="89">
        <x:f t="shared" si="27"/>
        <x:v>688915235555</x:v>
      </x:c>
      <x:c r="AZ50" s="89">
        <x:f t="shared" si="28"/>
        <x:v>826698282666</x:v>
      </x:c>
      <x:c r="BA50" s="89">
        <x:f t="shared" si="29"/>
        <x:v>964481329777</x:v>
      </x:c>
      <x:c r="BB50" s="89">
        <x:f t="shared" si="30"/>
        <x:v>1102264376888</x:v>
      </x:c>
      <x:c r="BC50" s="103">
        <x:f t="shared" si="31"/>
        <x:v>0.70395512258510884</x:v>
      </x:c>
      <x:c r="BD50" s="95">
        <x:v>195727032435</x:v>
      </x:c>
      <x:c r="BE50" s="94">
        <x:f t="shared" si="32"/>
        <x:v>195727032435</x:v>
      </x:c>
      <x:c r="BF50" s="94">
        <x:f t="shared" si="33"/>
        <x:v>397325875843</x:v>
      </x:c>
      <x:c r="BG50" s="94">
        <x:f t="shared" si="34"/>
        <x:v>659404372273</x:v>
      </x:c>
      <x:c r="BH50" s="94">
        <x:f t="shared" si="35"/>
        <x:v>929345223595</x:v>
      </x:c>
      <x:c r="BI50" s="94">
        <x:f t="shared" si="36"/>
        <x:v>1207384300456</x:v>
      </x:c>
      <x:c r="BJ50" s="94">
        <x:f t="shared" si="37"/>
        <x:v>1493764549622</x:v>
      </x:c>
      <x:c r="BK50" s="94">
        <x:f t="shared" si="38"/>
        <x:v>1788736206262</x:v>
      </x:c>
      <x:c r="BL50" s="94">
        <x:f t="shared" si="39"/>
        <x:v>2083707862902</x:v>
      </x:c>
      <x:c r="BM50" s="103">
        <x:f t="shared" si="40"/>
        <x:v>1</x:v>
      </x:c>
    </x:row>
    <x:row r="51" spans="2:65" s="41" customFormat="1" ht="24" customHeight="1">
      <x:c r="B51" s="49">
        <x:v>244</x:v>
      </x:c>
      <x:c r="C51" s="50" t="s">
        <x:v>19</x:v>
      </x:c>
      <x:c r="D51" s="46">
        <x:f t="shared" si="1"/>
        <x:v>245</x:v>
      </x:c>
      <x:c r="E51" s="42">
        <x:v>201598843408</x:v>
      </x:c>
      <x:c r="F51" s="63">
        <x:v>571115568</x:v>
      </x:c>
      <x:c r="G51" s="62">
        <x:f t="shared" si="56"/>
        <x:v>571115568</x:v>
      </x:c>
      <x:c r="H51" s="62">
        <x:f t="shared" si="56"/>
        <x:v>1142231136</x:v>
      </x:c>
      <x:c r="I51" s="62">
        <x:f t="shared" si="56"/>
        <x:v>1713346704</x:v>
      </x:c>
      <x:c r="J51" s="62">
        <x:f t="shared" si="56"/>
        <x:v>2284462272</x:v>
      </x:c>
      <x:c r="K51" s="62">
        <x:f t="shared" si="56"/>
        <x:v>2855577840</x:v>
      </x:c>
      <x:c r="L51" s="62">
        <x:f t="shared" si="56"/>
        <x:v>3426693408</x:v>
      </x:c>
      <x:c r="M51" s="62">
        <x:f t="shared" si="56"/>
        <x:v>3997808976</x:v>
      </x:c>
      <x:c r="N51" s="62">
        <x:f t="shared" si="56"/>
        <x:v>4568924544</x:v>
      </x:c>
      <x:c r="O51" s="103">
        <x:f t="shared" si="3"/>
        <x:v>0.0028329307765132573</x:v>
      </x:c>
      <x:c r="P51" s="101">
        <x:v>6120258214</x:v>
      </x:c>
      <x:c r="Q51" s="70">
        <x:f t="shared" si="41"/>
        <x:v>6120258214</x:v>
      </x:c>
      <x:c r="R51" s="70">
        <x:f t="shared" si="49"/>
        <x:v>12240516428</x:v>
      </x:c>
      <x:c r="S51" s="70">
        <x:f t="shared" si="50"/>
        <x:v>18360774642</x:v>
      </x:c>
      <x:c r="T51" s="70">
        <x:f t="shared" si="51"/>
        <x:v>24481032856</x:v>
      </x:c>
      <x:c r="U51" s="70">
        <x:f t="shared" si="52"/>
        <x:v>30601291070</x:v>
      </x:c>
      <x:c r="V51" s="70">
        <x:f t="shared" si="53"/>
        <x:v>36721549284</x:v>
      </x:c>
      <x:c r="W51" s="70">
        <x:f t="shared" si="54"/>
        <x:v>42841807498</x:v>
      </x:c>
      <x:c r="X51" s="70">
        <x:f t="shared" si="55"/>
        <x:v>48962065712</x:v>
      </x:c>
      <x:c r="Y51" s="103">
        <x:f t="shared" si="4"/>
        <x:v>0.030358597849758948</x:v>
      </x:c>
      <x:c r="Z51" s="76">
        <x:v>22164317197</x:v>
      </x:c>
      <x:c r="AA51" s="75">
        <x:f t="shared" si="5"/>
        <x:v>22164317197</x:v>
      </x:c>
      <x:c r="AB51" s="75">
        <x:f t="shared" si="6"/>
        <x:v>44328634394</x:v>
      </x:c>
      <x:c r="AC51" s="75">
        <x:f t="shared" si="7"/>
        <x:v>66492951591</x:v>
      </x:c>
      <x:c r="AD51" s="75">
        <x:f t="shared" si="8"/>
        <x:v>88657268788</x:v>
      </x:c>
      <x:c r="AE51" s="75">
        <x:f t="shared" si="9"/>
        <x:v>110821585985</x:v>
      </x:c>
      <x:c r="AF51" s="75">
        <x:f t="shared" si="10"/>
        <x:v>132985903182</x:v>
      </x:c>
      <x:c r="AG51" s="75">
        <x:f t="shared" si="11"/>
        <x:v>155150220379</x:v>
      </x:c>
      <x:c r="AH51" s="75">
        <x:f t="shared" si="12"/>
        <x:v>177314537576</x:v>
      </x:c>
      <x:c r="AI51" s="103">
        <x:f t="shared" si="13"/>
        <x:v>0.10994268033643123</x:v>
      </x:c>
      <x:c r="AJ51" s="83">
        <x:v>64359295696</x:v>
      </x:c>
      <x:c r="AK51" s="82">
        <x:f t="shared" si="14"/>
        <x:v>64359295696</x:v>
      </x:c>
      <x:c r="AL51" s="82">
        <x:f t="shared" si="15"/>
        <x:v>128718591392</x:v>
      </x:c>
      <x:c r="AM51" s="82">
        <x:f t="shared" si="16"/>
        <x:v>193077887088</x:v>
      </x:c>
      <x:c r="AN51" s="82">
        <x:f t="shared" si="17"/>
        <x:v>257437182784</x:v>
      </x:c>
      <x:c r="AO51" s="82">
        <x:f t="shared" si="18"/>
        <x:v>321796478480</x:v>
      </x:c>
      <x:c r="AP51" s="82">
        <x:f t="shared" si="19"/>
        <x:v>386155774176</x:v>
      </x:c>
      <x:c r="AQ51" s="82">
        <x:f t="shared" si="20"/>
        <x:v>450515069872</x:v>
      </x:c>
      <x:c r="AR51" s="82">
        <x:f t="shared" si="21"/>
        <x:v>514874365568</x:v>
      </x:c>
      <x:c r="AS51" s="103">
        <x:f t="shared" si="22"/>
        <x:v>0.31924436969982162</x:v>
      </x:c>
      <x:c r="AT51" s="90">
        <x:v>137783047111</x:v>
      </x:c>
      <x:c r="AU51" s="89">
        <x:f t="shared" si="23"/>
        <x:v>137783047111</x:v>
      </x:c>
      <x:c r="AV51" s="89">
        <x:f t="shared" si="24"/>
        <x:v>275566094222</x:v>
      </x:c>
      <x:c r="AW51" s="89">
        <x:f t="shared" si="25"/>
        <x:v>413349141333</x:v>
      </x:c>
      <x:c r="AX51" s="89">
        <x:f t="shared" si="26"/>
        <x:v>551132188444</x:v>
      </x:c>
      <x:c r="AY51" s="89">
        <x:f t="shared" si="27"/>
        <x:v>688915235555</x:v>
      </x:c>
      <x:c r="AZ51" s="89">
        <x:f t="shared" si="28"/>
        <x:v>826698282666</x:v>
      </x:c>
      <x:c r="BA51" s="89">
        <x:f t="shared" si="29"/>
        <x:v>964481329777</x:v>
      </x:c>
      <x:c r="BB51" s="89">
        <x:f t="shared" si="30"/>
        <x:v>1102264376888</x:v>
      </x:c>
      <x:c r="BC51" s="103">
        <x:f t="shared" si="31"/>
        <x:v>0.68345157532551792</x:v>
      </x:c>
      <x:c r="BD51" s="95">
        <x:v>201598843408</x:v>
      </x:c>
      <x:c r="BE51" s="94">
        <x:f t="shared" si="32"/>
        <x:v>201598843408</x:v>
      </x:c>
      <x:c r="BF51" s="94">
        <x:f t="shared" si="33"/>
        <x:v>463677339838</x:v>
      </x:c>
      <x:c r="BG51" s="94">
        <x:f t="shared" si="34"/>
        <x:v>733618191160</x:v>
      </x:c>
      <x:c r="BH51" s="94">
        <x:f t="shared" si="35"/>
        <x:v>1011657268021</x:v>
      </x:c>
      <x:c r="BI51" s="94">
        <x:f t="shared" si="36"/>
        <x:v>1298037517187</x:v>
      </x:c>
      <x:c r="BJ51" s="94">
        <x:f t="shared" si="37"/>
        <x:v>1593009173827</x:v>
      </x:c>
      <x:c r="BK51" s="94">
        <x:f t="shared" si="38"/>
        <x:v>1887980830467</x:v>
      </x:c>
      <x:c r="BL51" s="94">
        <x:f t="shared" si="39"/>
        <x:v>2182952487107</x:v>
      </x:c>
      <x:c r="BM51" s="103">
        <x:f t="shared" si="40"/>
        <x:v>1</x:v>
      </x:c>
    </x:row>
    <x:row r="52" spans="2:65" s="41" customFormat="1" ht="24" customHeight="1">
      <x:c r="B52" s="49">
        <x:v>245</x:v>
      </x:c>
      <x:c r="C52" s="50" t="s">
        <x:v>19</x:v>
      </x:c>
      <x:c r="D52" s="46">
        <x:f t="shared" si="1"/>
        <x:v>246</x:v>
      </x:c>
      <x:c r="E52" s="42">
        <x:v>262078496430</x:v>
      </x:c>
      <x:c r="F52" s="63">
        <x:v>571115568</x:v>
      </x:c>
      <x:c r="G52" s="62">
        <x:f t="shared" si="56"/>
        <x:v>571115568</x:v>
      </x:c>
      <x:c r="H52" s="62">
        <x:f t="shared" si="56"/>
        <x:v>1142231136</x:v>
      </x:c>
      <x:c r="I52" s="62">
        <x:f t="shared" si="56"/>
        <x:v>1713346704</x:v>
      </x:c>
      <x:c r="J52" s="62">
        <x:f t="shared" si="56"/>
        <x:v>2284462272</x:v>
      </x:c>
      <x:c r="K52" s="62">
        <x:f t="shared" si="56"/>
        <x:v>2855577840</x:v>
      </x:c>
      <x:c r="L52" s="62">
        <x:f t="shared" si="56"/>
        <x:v>3426693408</x:v>
      </x:c>
      <x:c r="M52" s="62">
        <x:f t="shared" si="56"/>
        <x:v>3997808976</x:v>
      </x:c>
      <x:c r="N52" s="62">
        <x:f t="shared" si="56"/>
        <x:v>4568924544</x:v>
      </x:c>
      <x:c r="O52" s="103">
        <x:f t="shared" si="3"/>
        <x:v>0.0021791775203981391</x:v>
      </x:c>
      <x:c r="P52" s="101">
        <x:v>6120258214</x:v>
      </x:c>
      <x:c r="Q52" s="70">
        <x:f t="shared" si="41"/>
        <x:v>6120258214</x:v>
      </x:c>
      <x:c r="R52" s="70">
        <x:f t="shared" si="49"/>
        <x:v>12240516428</x:v>
      </x:c>
      <x:c r="S52" s="70">
        <x:f t="shared" si="50"/>
        <x:v>18360774642</x:v>
      </x:c>
      <x:c r="T52" s="70">
        <x:f t="shared" si="51"/>
        <x:v>24481032856</x:v>
      </x:c>
      <x:c r="U52" s="70">
        <x:f t="shared" si="52"/>
        <x:v>30601291070</x:v>
      </x:c>
      <x:c r="V52" s="70">
        <x:f t="shared" si="53"/>
        <x:v>36721549284</x:v>
      </x:c>
      <x:c r="W52" s="70">
        <x:f t="shared" si="54"/>
        <x:v>42841807498</x:v>
      </x:c>
      <x:c r="X52" s="70">
        <x:f t="shared" si="55"/>
        <x:v>48962065712</x:v>
      </x:c>
      <x:c r="Y52" s="103">
        <x:f t="shared" si="4"/>
        <x:v>0.023352767576773296</x:v>
      </x:c>
      <x:c r="Z52" s="76">
        <x:v>22164317197</x:v>
      </x:c>
      <x:c r="AA52" s="75">
        <x:f t="shared" si="5"/>
        <x:v>22164317197</x:v>
      </x:c>
      <x:c r="AB52" s="75">
        <x:f t="shared" si="6"/>
        <x:v>44328634394</x:v>
      </x:c>
      <x:c r="AC52" s="75">
        <x:f t="shared" si="7"/>
        <x:v>66492951591</x:v>
      </x:c>
      <x:c r="AD52" s="75">
        <x:f t="shared" si="8"/>
        <x:v>88657268788</x:v>
      </x:c>
      <x:c r="AE52" s="75">
        <x:f t="shared" si="9"/>
        <x:v>110821585985</x:v>
      </x:c>
      <x:c r="AF52" s="75">
        <x:f t="shared" si="10"/>
        <x:v>132985903182</x:v>
      </x:c>
      <x:c r="AG52" s="75">
        <x:f t="shared" si="11"/>
        <x:v>155150220379</x:v>
      </x:c>
      <x:c r="AH52" s="75">
        <x:f t="shared" si="12"/>
        <x:v>177314537576</x:v>
      </x:c>
      <x:c r="AI52" s="103">
        <x:f t="shared" si="13"/>
        <x:v>0.084571292566614636</x:v>
      </x:c>
      <x:c r="AJ52" s="83">
        <x:v>64359295696</x:v>
      </x:c>
      <x:c r="AK52" s="82">
        <x:f t="shared" si="14"/>
        <x:v>64359295696</x:v>
      </x:c>
      <x:c r="AL52" s="82">
        <x:f t="shared" si="15"/>
        <x:v>128718591392</x:v>
      </x:c>
      <x:c r="AM52" s="82">
        <x:f t="shared" si="16"/>
        <x:v>193077887088</x:v>
      </x:c>
      <x:c r="AN52" s="82">
        <x:f t="shared" si="17"/>
        <x:v>257437182784</x:v>
      </x:c>
      <x:c r="AO52" s="82">
        <x:f t="shared" si="18"/>
        <x:v>321796478480</x:v>
      </x:c>
      <x:c r="AP52" s="82">
        <x:f t="shared" si="19"/>
        <x:v>386155774176</x:v>
      </x:c>
      <x:c r="AQ52" s="82">
        <x:f t="shared" si="20"/>
        <x:v>450515069872</x:v>
      </x:c>
      <x:c r="AR52" s="82">
        <x:f t="shared" si="21"/>
        <x:v>514874365568</x:v>
      </x:c>
      <x:c r="AS52" s="103">
        <x:f t="shared" si="22"/>
        <x:v>0.24557259207716067</x:v>
      </x:c>
      <x:c r="AT52" s="90">
        <x:v>137783047111</x:v>
      </x:c>
      <x:c r="AU52" s="89">
        <x:f t="shared" si="23"/>
        <x:v>137783047111</x:v>
      </x:c>
      <x:c r="AV52" s="89">
        <x:f t="shared" si="24"/>
        <x:v>275566094222</x:v>
      </x:c>
      <x:c r="AW52" s="89">
        <x:f t="shared" si="25"/>
        <x:v>413349141333</x:v>
      </x:c>
      <x:c r="AX52" s="89">
        <x:f t="shared" si="26"/>
        <x:v>551132188444</x:v>
      </x:c>
      <x:c r="AY52" s="89">
        <x:f t="shared" si="27"/>
        <x:v>688915235555</x:v>
      </x:c>
      <x:c r="AZ52" s="89">
        <x:f t="shared" si="28"/>
        <x:v>826698282666</x:v>
      </x:c>
      <x:c r="BA52" s="89">
        <x:f t="shared" si="29"/>
        <x:v>964481329777</x:v>
      </x:c>
      <x:c r="BB52" s="89">
        <x:f t="shared" si="30"/>
        <x:v>1102264376888</x:v>
      </x:c>
      <x:c r="BC52" s="103">
        <x:f t="shared" si="31"/>
        <x:v>0.5257319810204315</x:v>
      </x:c>
      <x:c r="BD52" s="95">
        <x:v>262078496430</x:v>
      </x:c>
      <x:c r="BE52" s="94">
        <x:f t="shared" si="32"/>
        <x:v>262078496430</x:v>
      </x:c>
      <x:c r="BF52" s="94">
        <x:f t="shared" si="33"/>
        <x:v>532019347752</x:v>
      </x:c>
      <x:c r="BG52" s="94">
        <x:f t="shared" si="34"/>
        <x:v>810058424613</x:v>
      </x:c>
      <x:c r="BH52" s="94">
        <x:f t="shared" si="35"/>
        <x:v>1096438673779</x:v>
      </x:c>
      <x:c r="BI52" s="94">
        <x:f t="shared" si="36"/>
        <x:v>1391410330419</x:v>
      </x:c>
      <x:c r="BJ52" s="94">
        <x:f t="shared" si="37"/>
        <x:v>1686381987059</x:v>
      </x:c>
      <x:c r="BK52" s="94">
        <x:f t="shared" si="38"/>
        <x:v>1981353643699</x:v>
      </x:c>
      <x:c r="BL52" s="94">
        <x:f t="shared" si="39"/>
        <x:v>2276325300339</x:v>
      </x:c>
      <x:c r="BM52" s="103">
        <x:f t="shared" si="40"/>
        <x:v>1</x:v>
      </x:c>
    </x:row>
    <x:row r="53" spans="2:65" s="41" customFormat="1" ht="24" customHeight="1">
      <x:c r="B53" s="49">
        <x:v>246</x:v>
      </x:c>
      <x:c r="C53" s="50" t="s">
        <x:v>19</x:v>
      </x:c>
      <x:c r="D53" s="46">
        <x:f t="shared" si="1"/>
        <x:v>247</x:v>
      </x:c>
      <x:c r="E53" s="42">
        <x:v>269940851322</x:v>
      </x:c>
      <x:c r="F53" s="63">
        <x:v>571115568</x:v>
      </x:c>
      <x:c r="G53" s="62">
        <x:f t="shared" si="56"/>
        <x:v>571115568</x:v>
      </x:c>
      <x:c r="H53" s="62">
        <x:f t="shared" si="56"/>
        <x:v>1142231136</x:v>
      </x:c>
      <x:c r="I53" s="62">
        <x:f t="shared" si="56"/>
        <x:v>1713346704</x:v>
      </x:c>
      <x:c r="J53" s="62">
        <x:f t="shared" si="56"/>
        <x:v>2284462272</x:v>
      </x:c>
      <x:c r="K53" s="62">
        <x:f t="shared" si="56"/>
        <x:v>2855577840</x:v>
      </x:c>
      <x:c r="L53" s="62">
        <x:f t="shared" si="56"/>
        <x:v>3426693408</x:v>
      </x:c>
      <x:c r="M53" s="62">
        <x:f t="shared" si="56"/>
        <x:v>3997808976</x:v>
      </x:c>
      <x:c r="N53" s="62">
        <x:f t="shared" si="56"/>
        <x:v>4568924544</x:v>
      </x:c>
      <x:c r="O53" s="103">
        <x:f t="shared" si="3"/>
        <x:v>0.0021157063304906845</x:v>
      </x:c>
      <x:c r="P53" s="101">
        <x:v>6120258214</x:v>
      </x:c>
      <x:c r="Q53" s="70">
        <x:f t="shared" si="41"/>
        <x:v>6120258214</x:v>
      </x:c>
      <x:c r="R53" s="70">
        <x:f t="shared" si="49"/>
        <x:v>12240516428</x:v>
      </x:c>
      <x:c r="S53" s="70">
        <x:f t="shared" si="50"/>
        <x:v>18360774642</x:v>
      </x:c>
      <x:c r="T53" s="70">
        <x:f t="shared" si="51"/>
        <x:v>24481032856</x:v>
      </x:c>
      <x:c r="U53" s="70">
        <x:f t="shared" si="52"/>
        <x:v>30601291070</x:v>
      </x:c>
      <x:c r="V53" s="70">
        <x:f t="shared" si="53"/>
        <x:v>36721549284</x:v>
      </x:c>
      <x:c r="W53" s="70">
        <x:f t="shared" si="54"/>
        <x:v>42841807498</x:v>
      </x:c>
      <x:c r="X53" s="70">
        <x:f t="shared" si="55"/>
        <x:v>48962065712</x:v>
      </x:c>
      <x:c r="Y53" s="103">
        <x:f t="shared" si="4"/>
        <x:v>0.022672589880438015</x:v>
      </x:c>
      <x:c r="Z53" s="76">
        <x:v>22164317197</x:v>
      </x:c>
      <x:c r="AA53" s="75">
        <x:f t="shared" si="5"/>
        <x:v>22164317197</x:v>
      </x:c>
      <x:c r="AB53" s="75">
        <x:f t="shared" si="6"/>
        <x:v>44328634394</x:v>
      </x:c>
      <x:c r="AC53" s="75">
        <x:f t="shared" si="7"/>
        <x:v>66492951591</x:v>
      </x:c>
      <x:c r="AD53" s="75">
        <x:f t="shared" si="8"/>
        <x:v>88657268788</x:v>
      </x:c>
      <x:c r="AE53" s="75">
        <x:f t="shared" si="9"/>
        <x:v>110821585985</x:v>
      </x:c>
      <x:c r="AF53" s="75">
        <x:f t="shared" si="10"/>
        <x:v>132985903182</x:v>
      </x:c>
      <x:c r="AG53" s="75">
        <x:f t="shared" si="11"/>
        <x:v>155150220379</x:v>
      </x:c>
      <x:c r="AH53" s="75">
        <x:f t="shared" si="12"/>
        <x:v>177314537576</x:v>
      </x:c>
      <x:c r="AI53" s="103">
        <x:f t="shared" si="13"/>
        <x:v>0.082108051035821944</x:v>
      </x:c>
      <x:c r="AJ53" s="83">
        <x:v>64359295696</x:v>
      </x:c>
      <x:c r="AK53" s="82">
        <x:f t="shared" si="14"/>
        <x:v>64359295696</x:v>
      </x:c>
      <x:c r="AL53" s="82">
        <x:f t="shared" si="15"/>
        <x:v>128718591392</x:v>
      </x:c>
      <x:c r="AM53" s="82">
        <x:f t="shared" si="16"/>
        <x:v>193077887088</x:v>
      </x:c>
      <x:c r="AN53" s="82">
        <x:f t="shared" si="17"/>
        <x:v>257437182784</x:v>
      </x:c>
      <x:c r="AO53" s="82">
        <x:f t="shared" si="18"/>
        <x:v>321796478480</x:v>
      </x:c>
      <x:c r="AP53" s="82">
        <x:f t="shared" si="19"/>
        <x:v>386155774176</x:v>
      </x:c>
      <x:c r="AQ53" s="82">
        <x:f t="shared" si="20"/>
        <x:v>450515069872</x:v>
      </x:c>
      <x:c r="AR53" s="82">
        <x:f t="shared" si="21"/>
        <x:v>514874365568</x:v>
      </x:c>
      <x:c r="AS53" s="103">
        <x:f t="shared" si="22"/>
        <x:v>0.23841999230871788</x:v>
      </x:c>
      <x:c r="AT53" s="90">
        <x:v>137783047111</x:v>
      </x:c>
      <x:c r="AU53" s="89">
        <x:f t="shared" si="23"/>
        <x:v>137783047111</x:v>
      </x:c>
      <x:c r="AV53" s="89">
        <x:f t="shared" si="24"/>
        <x:v>275566094222</x:v>
      </x:c>
      <x:c r="AW53" s="89">
        <x:f t="shared" si="25"/>
        <x:v>413349141333</x:v>
      </x:c>
      <x:c r="AX53" s="89">
        <x:f t="shared" si="26"/>
        <x:v>551132188444</x:v>
      </x:c>
      <x:c r="AY53" s="89">
        <x:f t="shared" si="27"/>
        <x:v>688915235555</x:v>
      </x:c>
      <x:c r="AZ53" s="89">
        <x:f t="shared" si="28"/>
        <x:v>826698282666</x:v>
      </x:c>
      <x:c r="BA53" s="89">
        <x:f t="shared" si="29"/>
        <x:v>964481329777</x:v>
      </x:c>
      <x:c r="BB53" s="89">
        <x:f t="shared" si="30"/>
        <x:v>1102264376888</x:v>
      </x:c>
      <x:c r="BC53" s="103">
        <x:f t="shared" si="31"/>
        <x:v>0.51041939905066447</x:v>
      </x:c>
      <x:c r="BD53" s="95">
        <x:v>269940851322</x:v>
      </x:c>
      <x:c r="BE53" s="94">
        <x:f t="shared" si="32"/>
        <x:v>269940851322</x:v>
      </x:c>
      <x:c r="BF53" s="94">
        <x:f t="shared" si="33"/>
        <x:v>547979928183</x:v>
      </x:c>
      <x:c r="BG53" s="94">
        <x:f t="shared" si="34"/>
        <x:v>834360177349</x:v>
      </x:c>
      <x:c r="BH53" s="94">
        <x:f t="shared" si="35"/>
        <x:v>1129331833989</x:v>
      </x:c>
      <x:c r="BI53" s="94">
        <x:f t="shared" si="36"/>
        <x:v>1424303490629</x:v>
      </x:c>
      <x:c r="BJ53" s="94">
        <x:f t="shared" si="37"/>
        <x:v>1719275147269</x:v>
      </x:c>
      <x:c r="BK53" s="94">
        <x:f t="shared" si="38"/>
        <x:v>2014246803909</x:v>
      </x:c>
      <x:c r="BL53" s="94">
        <x:f t="shared" si="39"/>
        <x:v>2309218460549</x:v>
      </x:c>
      <x:c r="BM53" s="103">
        <x:f t="shared" si="40"/>
        <x:v>1</x:v>
      </x:c>
    </x:row>
    <x:row r="54" spans="2:65" s="41" customFormat="1" ht="24" customHeight="1">
      <x:c r="B54" s="49">
        <x:v>247</x:v>
      </x:c>
      <x:c r="C54" s="50" t="s">
        <x:v>19</x:v>
      </x:c>
      <x:c r="D54" s="46">
        <x:f t="shared" si="1"/>
        <x:v>248</x:v>
      </x:c>
      <x:c r="E54" s="42">
        <x:v>278039076861</x:v>
      </x:c>
      <x:c r="F54" s="63">
        <x:v>571115568</x:v>
      </x:c>
      <x:c r="G54" s="62">
        <x:f t="shared" si="56"/>
        <x:v>571115568</x:v>
      </x:c>
      <x:c r="H54" s="62">
        <x:f t="shared" si="56"/>
        <x:v>1142231136</x:v>
      </x:c>
      <x:c r="I54" s="62">
        <x:f t="shared" si="56"/>
        <x:v>1713346704</x:v>
      </x:c>
      <x:c r="J54" s="62">
        <x:f t="shared" si="56"/>
        <x:v>2284462272</x:v>
      </x:c>
      <x:c r="K54" s="62">
        <x:f t="shared" si="56"/>
        <x:v>2855577840</x:v>
      </x:c>
      <x:c r="L54" s="62">
        <x:f t="shared" si="56"/>
        <x:v>3426693408</x:v>
      </x:c>
      <x:c r="M54" s="62">
        <x:f t="shared" si="56"/>
        <x:v>3997808976</x:v>
      </x:c>
      <x:c r="N54" s="62">
        <x:f t="shared" si="56"/>
        <x:v>4568924544</x:v>
      </x:c>
      <x:c r="O54" s="103">
        <x:f t="shared" si="3"/>
        <x:v>0.0020540838160152488</x:v>
      </x:c>
      <x:c r="P54" s="101">
        <x:v>6120258214</x:v>
      </x:c>
      <x:c r="Q54" s="70">
        <x:f t="shared" si="41"/>
        <x:v>6120258214</x:v>
      </x:c>
      <x:c r="R54" s="70">
        <x:f t="shared" si="49"/>
        <x:v>12240516428</x:v>
      </x:c>
      <x:c r="S54" s="70">
        <x:f t="shared" si="50"/>
        <x:v>18360774642</x:v>
      </x:c>
      <x:c r="T54" s="70">
        <x:f t="shared" si="51"/>
        <x:v>24481032856</x:v>
      </x:c>
      <x:c r="U54" s="70">
        <x:f t="shared" si="52"/>
        <x:v>30601291070</x:v>
      </x:c>
      <x:c r="V54" s="70">
        <x:f t="shared" si="53"/>
        <x:v>36721549284</x:v>
      </x:c>
      <x:c r="W54" s="70">
        <x:f t="shared" si="54"/>
        <x:v>42841807498</x:v>
      </x:c>
      <x:c r="X54" s="70">
        <x:f t="shared" si="55"/>
        <x:v>48962065712</x:v>
      </x:c>
      <x:c r="Y54" s="103">
        <x:f t="shared" si="4"/>
        <x:v>0.02201222318494353</x:v>
      </x:c>
      <x:c r="Z54" s="76">
        <x:v>22164317197</x:v>
      </x:c>
      <x:c r="AA54" s="75">
        <x:f t="shared" si="5"/>
        <x:v>22164317197</x:v>
      </x:c>
      <x:c r="AB54" s="75">
        <x:f t="shared" si="6"/>
        <x:v>44328634394</x:v>
      </x:c>
      <x:c r="AC54" s="75">
        <x:f t="shared" si="7"/>
        <x:v>66492951591</x:v>
      </x:c>
      <x:c r="AD54" s="75">
        <x:f t="shared" si="8"/>
        <x:v>88657268788</x:v>
      </x:c>
      <x:c r="AE54" s="75">
        <x:f t="shared" si="9"/>
        <x:v>110821585985</x:v>
      </x:c>
      <x:c r="AF54" s="75">
        <x:f t="shared" si="10"/>
        <x:v>132985903182</x:v>
      </x:c>
      <x:c r="AG54" s="75">
        <x:f t="shared" si="11"/>
        <x:v>155150220379</x:v>
      </x:c>
      <x:c r="AH54" s="75">
        <x:f t="shared" si="12"/>
        <x:v>177314537576</x:v>
      </x:c>
      <x:c r="AI54" s="103">
        <x:f t="shared" si="13"/>
        <x:v>0.079716554403899853</x:v>
      </x:c>
      <x:c r="AJ54" s="83">
        <x:v>64359295696</x:v>
      </x:c>
      <x:c r="AK54" s="82">
        <x:f t="shared" si="14"/>
        <x:v>64359295696</x:v>
      </x:c>
      <x:c r="AL54" s="82">
        <x:f t="shared" si="15"/>
        <x:v>128718591392</x:v>
      </x:c>
      <x:c r="AM54" s="82">
        <x:f t="shared" si="16"/>
        <x:v>193077887088</x:v>
      </x:c>
      <x:c r="AN54" s="82">
        <x:f t="shared" si="17"/>
        <x:v>257437182784</x:v>
      </x:c>
      <x:c r="AO54" s="82">
        <x:f t="shared" si="18"/>
        <x:v>321796478480</x:v>
      </x:c>
      <x:c r="AP54" s="82">
        <x:f t="shared" si="19"/>
        <x:v>386155774176</x:v>
      </x:c>
      <x:c r="AQ54" s="82">
        <x:f t="shared" si="20"/>
        <x:v>450515069872</x:v>
      </x:c>
      <x:c r="AR54" s="82">
        <x:f t="shared" si="21"/>
        <x:v>514874365568</x:v>
      </x:c>
      <x:c r="AS54" s="103">
        <x:f t="shared" si="22"/>
        <x:v>0.2314757206886251</x:v>
      </x:c>
      <x:c r="AT54" s="90">
        <x:v>137783047111</x:v>
      </x:c>
      <x:c r="AU54" s="89">
        <x:f t="shared" si="23"/>
        <x:v>137783047111</x:v>
      </x:c>
      <x:c r="AV54" s="89">
        <x:f t="shared" si="24"/>
        <x:v>275566094222</x:v>
      </x:c>
      <x:c r="AW54" s="89">
        <x:f t="shared" si="25"/>
        <x:v>413349141333</x:v>
      </x:c>
      <x:c r="AX54" s="89">
        <x:f t="shared" si="26"/>
        <x:v>551132188444</x:v>
      </x:c>
      <x:c r="AY54" s="89">
        <x:f t="shared" si="27"/>
        <x:v>688915235555</x:v>
      </x:c>
      <x:c r="AZ54" s="89">
        <x:f t="shared" si="28"/>
        <x:v>826698282666</x:v>
      </x:c>
      <x:c r="BA54" s="89">
        <x:f t="shared" si="29"/>
        <x:v>964481329777</x:v>
      </x:c>
      <x:c r="BB54" s="89">
        <x:f t="shared" si="30"/>
        <x:v>1102264376888</x:v>
      </x:c>
      <x:c r="BC54" s="103">
        <x:f t="shared" si="31"/>
        <x:v>0.49555281461347189</x:v>
      </x:c>
      <x:c r="BD54" s="95">
        <x:v>278039076861</x:v>
      </x:c>
      <x:c r="BE54" s="94">
        <x:f t="shared" si="32"/>
        <x:v>278039076861</x:v>
      </x:c>
      <x:c r="BF54" s="94">
        <x:f t="shared" si="33"/>
        <x:v>564419326027</x:v>
      </x:c>
      <x:c r="BG54" s="94">
        <x:f t="shared" si="34"/>
        <x:v>859390982667</x:v>
      </x:c>
      <x:c r="BH54" s="94">
        <x:f t="shared" si="35"/>
        <x:v>1154362639307</x:v>
      </x:c>
      <x:c r="BI54" s="94">
        <x:f t="shared" si="36"/>
        <x:v>1449334295947</x:v>
      </x:c>
      <x:c r="BJ54" s="94">
        <x:f t="shared" si="37"/>
        <x:v>1744305952587</x:v>
      </x:c>
      <x:c r="BK54" s="94">
        <x:f t="shared" si="38"/>
        <x:v>2039277609227</x:v>
      </x:c>
      <x:c r="BL54" s="94">
        <x:f t="shared" si="39"/>
        <x:v>2334249265867</x:v>
      </x:c>
      <x:c r="BM54" s="103">
        <x:f t="shared" si="40"/>
        <x:v>1</x:v>
      </x:c>
    </x:row>
    <x:row r="55" spans="2:65" s="41" customFormat="1" ht="24" customHeight="1">
      <x:c r="B55" s="49">
        <x:v>248</x:v>
      </x:c>
      <x:c r="C55" s="50" t="s">
        <x:v>19</x:v>
      </x:c>
      <x:c r="D55" s="46">
        <x:f t="shared" si="1"/>
        <x:v>249</x:v>
      </x:c>
      <x:c r="E55" s="42">
        <x:v>286380249166</x:v>
      </x:c>
      <x:c r="F55" s="63">
        <x:v>571115568</x:v>
      </x:c>
      <x:c r="G55" s="62">
        <x:f t="shared" si="56"/>
        <x:v>571115568</x:v>
      </x:c>
      <x:c r="H55" s="62">
        <x:f t="shared" si="56"/>
        <x:v>1142231136</x:v>
      </x:c>
      <x:c r="I55" s="62">
        <x:f t="shared" si="56"/>
        <x:v>1713346704</x:v>
      </x:c>
      <x:c r="J55" s="62">
        <x:f t="shared" si="56"/>
        <x:v>2284462272</x:v>
      </x:c>
      <x:c r="K55" s="62">
        <x:f t="shared" si="56"/>
        <x:v>2855577840</x:v>
      </x:c>
      <x:c r="L55" s="62">
        <x:f t="shared" si="56"/>
        <x:v>3426693408</x:v>
      </x:c>
      <x:c r="M55" s="62">
        <x:f t="shared" si="56"/>
        <x:v>3997808976</x:v>
      </x:c>
      <x:c r="N55" s="62">
        <x:f t="shared" si="56"/>
        <x:v>4568924544</x:v>
      </x:c>
      <x:c r="O55" s="103">
        <x:f t="shared" si="3"/>
        <x:v>0.0019942561320594196</x:v>
      </x:c>
      <x:c r="P55" s="101">
        <x:v>6120258214</x:v>
      </x:c>
      <x:c r="Q55" s="70">
        <x:f t="shared" si="41"/>
        <x:v>6120258214</x:v>
      </x:c>
      <x:c r="R55" s="70">
        <x:f t="shared" si="49"/>
        <x:v>12240516428</x:v>
      </x:c>
      <x:c r="S55" s="70">
        <x:f t="shared" si="50"/>
        <x:v>18360774642</x:v>
      </x:c>
      <x:c r="T55" s="70">
        <x:f t="shared" si="51"/>
        <x:v>24481032856</x:v>
      </x:c>
      <x:c r="U55" s="70">
        <x:f t="shared" si="52"/>
        <x:v>30601291070</x:v>
      </x:c>
      <x:c r="V55" s="70">
        <x:f t="shared" si="53"/>
        <x:v>36721549284</x:v>
      </x:c>
      <x:c r="W55" s="70">
        <x:f t="shared" si="54"/>
        <x:v>42841807498</x:v>
      </x:c>
      <x:c r="X55" s="70">
        <x:f t="shared" si="55"/>
        <x:v>48962065712</x:v>
      </x:c>
      <x:c r="Y55" s="103">
        <x:f t="shared" si="4"/>
        <x:v>0.021371090470880899</x:v>
      </x:c>
      <x:c r="Z55" s="76">
        <x:v>22164317197</x:v>
      </x:c>
      <x:c r="AA55" s="75">
        <x:f t="shared" si="5"/>
        <x:v>22164317197</x:v>
      </x:c>
      <x:c r="AB55" s="75">
        <x:f t="shared" si="6"/>
        <x:v>44328634394</x:v>
      </x:c>
      <x:c r="AC55" s="75">
        <x:f t="shared" si="7"/>
        <x:v>66492951591</x:v>
      </x:c>
      <x:c r="AD55" s="75">
        <x:f t="shared" si="8"/>
        <x:v>88657268788</x:v>
      </x:c>
      <x:c r="AE55" s="75">
        <x:f t="shared" si="9"/>
        <x:v>110821585985</x:v>
      </x:c>
      <x:c r="AF55" s="75">
        <x:f t="shared" si="10"/>
        <x:v>132985903182</x:v>
      </x:c>
      <x:c r="AG55" s="75">
        <x:f t="shared" si="11"/>
        <x:v>155150220379</x:v>
      </x:c>
      <x:c r="AH55" s="75">
        <x:f t="shared" si="12"/>
        <x:v>177314537576</x:v>
      </x:c>
      <x:c r="AI55" s="103">
        <x:f t="shared" si="13"/>
        <x:v>0.077394713013719321</x:v>
      </x:c>
      <x:c r="AJ55" s="83">
        <x:v>64359295696</x:v>
      </x:c>
      <x:c r="AK55" s="82">
        <x:f t="shared" si="14"/>
        <x:v>64359295696</x:v>
      </x:c>
      <x:c r="AL55" s="82">
        <x:f t="shared" si="15"/>
        <x:v>128718591392</x:v>
      </x:c>
      <x:c r="AM55" s="82">
        <x:f t="shared" si="16"/>
        <x:v>193077887088</x:v>
      </x:c>
      <x:c r="AN55" s="82">
        <x:f t="shared" si="17"/>
        <x:v>257437182784</x:v>
      </x:c>
      <x:c r="AO55" s="82">
        <x:f t="shared" si="18"/>
        <x:v>321796478480</x:v>
      </x:c>
      <x:c r="AP55" s="82">
        <x:f t="shared" si="19"/>
        <x:v>386155774176</x:v>
      </x:c>
      <x:c r="AQ55" s="82">
        <x:f t="shared" si="20"/>
        <x:v>450515069872</x:v>
      </x:c>
      <x:c r="AR55" s="82">
        <x:f t="shared" si="21"/>
        <x:v>514874365568</x:v>
      </x:c>
      <x:c r="AS55" s="103">
        <x:f t="shared" si="22"/>
        <x:v>0.22473370940708345</x:v>
      </x:c>
      <x:c r="AT55" s="90">
        <x:v>137783047111</x:v>
      </x:c>
      <x:c r="AU55" s="89">
        <x:f t="shared" si="23"/>
        <x:v>137783047111</x:v>
      </x:c>
      <x:c r="AV55" s="89">
        <x:f t="shared" si="24"/>
        <x:v>275566094222</x:v>
      </x:c>
      <x:c r="AW55" s="89">
        <x:f t="shared" si="25"/>
        <x:v>413349141333</x:v>
      </x:c>
      <x:c r="AX55" s="89">
        <x:f t="shared" si="26"/>
        <x:v>551132188444</x:v>
      </x:c>
      <x:c r="AY55" s="89">
        <x:f t="shared" si="27"/>
        <x:v>688915235555</x:v>
      </x:c>
      <x:c r="AZ55" s="89">
        <x:f t="shared" si="28"/>
        <x:v>826698282666</x:v>
      </x:c>
      <x:c r="BA55" s="89">
        <x:f t="shared" si="29"/>
        <x:v>964481329777</x:v>
      </x:c>
      <x:c r="BB55" s="89">
        <x:f t="shared" si="30"/>
        <x:v>1102264376888</x:v>
      </x:c>
      <x:c r="BC55" s="103">
        <x:f t="shared" si="31"/>
        <x:v>0.48111923749020208</x:v>
      </x:c>
      <x:c r="BD55" s="95">
        <x:v>286380249166</x:v>
      </x:c>
      <x:c r="BE55" s="94">
        <x:f t="shared" si="32"/>
        <x:v>286380249166</x:v>
      </x:c>
      <x:c r="BF55" s="94">
        <x:f t="shared" si="33"/>
        <x:v>581351905806</x:v>
      </x:c>
      <x:c r="BG55" s="94">
        <x:f t="shared" si="34"/>
        <x:v>876323562446</x:v>
      </x:c>
      <x:c r="BH55" s="94">
        <x:f t="shared" si="35"/>
        <x:v>1171295219086</x:v>
      </x:c>
      <x:c r="BI55" s="94">
        <x:f t="shared" si="36"/>
        <x:v>1466266875726</x:v>
      </x:c>
      <x:c r="BJ55" s="94">
        <x:f t="shared" si="37"/>
        <x:v>1761238532366</x:v>
      </x:c>
      <x:c r="BK55" s="94">
        <x:f t="shared" si="38"/>
        <x:v>2056210189006</x:v>
      </x:c>
      <x:c r="BL55" s="94">
        <x:f t="shared" si="39"/>
        <x:v>2351181845646</x:v>
      </x:c>
      <x:c r="BM55" s="103">
        <x:f t="shared" si="40"/>
        <x:v>1</x:v>
      </x:c>
    </x:row>
    <x:row r="56" spans="2:65" s="41" customFormat="1" ht="24" customHeight="1">
      <x:c r="B56" s="51">
        <x:v>249</x:v>
      </x:c>
      <x:c r="C56" s="52" t="s">
        <x:v>19</x:v>
      </x:c>
      <x:c r="D56" s="47">
        <x:f t="shared" si="1"/>
        <x:v>250</x:v>
      </x:c>
      <x:c r="E56" s="44">
        <x:v>294971656640</x:v>
      </x:c>
      <x:c r="F56" s="64">
        <x:v>571115568</x:v>
      </x:c>
      <x:c r="G56" s="62">
        <x:f t="shared" si="56"/>
        <x:v>571115568</x:v>
      </x:c>
      <x:c r="H56" s="62">
        <x:f t="shared" si="56"/>
        <x:v>1142231136</x:v>
      </x:c>
      <x:c r="I56" s="62">
        <x:f t="shared" si="56"/>
        <x:v>1713346704</x:v>
      </x:c>
      <x:c r="J56" s="62">
        <x:f t="shared" si="56"/>
        <x:v>2284462272</x:v>
      </x:c>
      <x:c r="K56" s="62">
        <x:f t="shared" si="56"/>
        <x:v>2855577840</x:v>
      </x:c>
      <x:c r="L56" s="62">
        <x:f t="shared" si="56"/>
        <x:v>3426693408</x:v>
      </x:c>
      <x:c r="M56" s="62">
        <x:f t="shared" si="56"/>
        <x:v>3997808976</x:v>
      </x:c>
      <x:c r="N56" s="62">
        <x:f t="shared" si="56"/>
        <x:v>4568924544</x:v>
      </x:c>
      <x:c r="O56" s="103">
        <x:f t="shared" si="3"/>
        <x:v>0.0019361710020058692</x:v>
      </x:c>
      <x:c r="P56" s="102">
        <x:v>6120258214</x:v>
      </x:c>
      <x:c r="Q56" s="70">
        <x:f t="shared" si="41"/>
        <x:v>6120258214</x:v>
      </x:c>
      <x:c r="R56" s="70">
        <x:f t="shared" si="49"/>
        <x:v>12240516428</x:v>
      </x:c>
      <x:c r="S56" s="70">
        <x:f t="shared" si="50"/>
        <x:v>18360774642</x:v>
      </x:c>
      <x:c r="T56" s="70">
        <x:f t="shared" si="51"/>
        <x:v>24481032856</x:v>
      </x:c>
      <x:c r="U56" s="70">
        <x:f t="shared" si="52"/>
        <x:v>30601291070</x:v>
      </x:c>
      <x:c r="V56" s="70">
        <x:f t="shared" si="53"/>
        <x:v>36721549284</x:v>
      </x:c>
      <x:c r="W56" s="70">
        <x:f t="shared" si="54"/>
        <x:v>42841807498</x:v>
      </x:c>
      <x:c r="X56" s="70">
        <x:f t="shared" si="55"/>
        <x:v>48962065712</x:v>
      </x:c>
      <x:c r="Y56" s="103">
        <x:f t="shared" si="4"/>
        <x:v>0.020748631525196018</x:v>
      </x:c>
      <x:c r="Z56" s="77">
        <x:v>22164317197</x:v>
      </x:c>
      <x:c r="AA56" s="75">
        <x:f t="shared" si="5"/>
        <x:v>22164317197</x:v>
      </x:c>
      <x:c r="AB56" s="75">
        <x:f t="shared" si="6"/>
        <x:v>44328634394</x:v>
      </x:c>
      <x:c r="AC56" s="75">
        <x:f t="shared" si="7"/>
        <x:v>66492951591</x:v>
      </x:c>
      <x:c r="AD56" s="75">
        <x:f t="shared" si="8"/>
        <x:v>88657268788</x:v>
      </x:c>
      <x:c r="AE56" s="75">
        <x:f t="shared" si="9"/>
        <x:v>110821585985</x:v>
      </x:c>
      <x:c r="AF56" s="75">
        <x:f t="shared" si="10"/>
        <x:v>132985903182</x:v>
      </x:c>
      <x:c r="AG56" s="75">
        <x:f t="shared" si="11"/>
        <x:v>155150220379</x:v>
      </x:c>
      <x:c r="AH56" s="75">
        <x:f t="shared" si="12"/>
        <x:v>177314537576</x:v>
      </x:c>
      <x:c r="AI56" s="103">
        <x:f t="shared" si="13"/>
        <x:v>0.075140498071821799</x:v>
      </x:c>
      <x:c r="AJ56" s="84">
        <x:v>64359295696</x:v>
      </x:c>
      <x:c r="AK56" s="82">
        <x:f t="shared" si="14"/>
        <x:v>64359295696</x:v>
      </x:c>
      <x:c r="AL56" s="82">
        <x:f t="shared" si="15"/>
        <x:v>128718591392</x:v>
      </x:c>
      <x:c r="AM56" s="82">
        <x:f t="shared" si="16"/>
        <x:v>193077887088</x:v>
      </x:c>
      <x:c r="AN56" s="82">
        <x:f t="shared" si="17"/>
        <x:v>257437182784</x:v>
      </x:c>
      <x:c r="AO56" s="82">
        <x:f t="shared" si="18"/>
        <x:v>321796478480</x:v>
      </x:c>
      <x:c r="AP56" s="82">
        <x:f t="shared" si="19"/>
        <x:v>386155774176</x:v>
      </x:c>
      <x:c r="AQ56" s="82">
        <x:f t="shared" si="20"/>
        <x:v>450515069872</x:v>
      </x:c>
      <x:c r="AR56" s="82">
        <x:f t="shared" si="21"/>
        <x:v>514874365568</x:v>
      </x:c>
      <x:c r="AS56" s="103">
        <x:f t="shared" si="22"/>
        <x:v>0.21818806738624283</x:v>
      </x:c>
      <x:c r="AT56" s="91">
        <x:v>137783047111</x:v>
      </x:c>
      <x:c r="AU56" s="89">
        <x:f t="shared" si="23"/>
        <x:v>137783047111</x:v>
      </x:c>
      <x:c r="AV56" s="89">
        <x:f t="shared" si="24"/>
        <x:v>275566094222</x:v>
      </x:c>
      <x:c r="AW56" s="89">
        <x:f t="shared" si="25"/>
        <x:v>413349141333</x:v>
      </x:c>
      <x:c r="AX56" s="89">
        <x:f t="shared" si="26"/>
        <x:v>551132188444</x:v>
      </x:c>
      <x:c r="AY56" s="89">
        <x:f t="shared" si="27"/>
        <x:v>688915235555</x:v>
      </x:c>
      <x:c r="AZ56" s="89">
        <x:f t="shared" si="28"/>
        <x:v>826698282666</x:v>
      </x:c>
      <x:c r="BA56" s="89">
        <x:f t="shared" si="29"/>
        <x:v>964481329777</x:v>
      </x:c>
      <x:c r="BB56" s="89">
        <x:f t="shared" si="30"/>
        <x:v>1102264376888</x:v>
      </x:c>
      <x:c r="BC56" s="103">
        <x:f t="shared" si="31"/>
        <x:v>0.46710605581728204</x:v>
      </x:c>
      <x:c r="BD56" s="96">
        <x:v>294971656640</x:v>
      </x:c>
      <x:c r="BE56" s="94">
        <x:f t="shared" si="32"/>
        <x:v>294971656640</x:v>
      </x:c>
      <x:c r="BF56" s="94">
        <x:f t="shared" si="33"/>
        <x:v>589943313280</x:v>
      </x:c>
      <x:c r="BG56" s="94">
        <x:f t="shared" si="34"/>
        <x:v>884914969920</x:v>
      </x:c>
      <x:c r="BH56" s="94">
        <x:f t="shared" si="35"/>
        <x:v>1179886626560</x:v>
      </x:c>
      <x:c r="BI56" s="94">
        <x:f t="shared" si="36"/>
        <x:v>1474858283200</x:v>
      </x:c>
      <x:c r="BJ56" s="94">
        <x:f t="shared" si="37"/>
        <x:v>1769829939840</x:v>
      </x:c>
      <x:c r="BK56" s="94">
        <x:f t="shared" si="38"/>
        <x:v>2064801596480</x:v>
      </x:c>
      <x:c r="BL56" s="94">
        <x:f t="shared" si="39"/>
        <x:v>2359773253120</x:v>
      </x:c>
      <x:c r="BM56" s="103">
        <x:f t="shared" si="40"/>
        <x:v>1</x:v>
      </x:c>
    </x:row>
    <x:row r="57" spans="2:65" s="41" customFormat="1" ht="24" customHeight="1">
      <x:c r="B57" s="53">
        <x:v>250</x:v>
      </x:c>
      <x:c r="C57" s="54" t="s">
        <x:v>19</x:v>
      </x:c>
      <x:c r="D57" s="48">
        <x:f t="shared" si="1"/>
        <x:v>251</x:v>
      </x:c>
      <x:c r="E57" s="43">
        <x:v>442457484960</x:v>
      </x:c>
      <x:c r="F57" s="62">
        <x:v>571115568</x:v>
      </x:c>
      <x:c r="G57" s="62">
        <x:f t="shared" si="56"/>
        <x:v>571115568</x:v>
      </x:c>
      <x:c r="H57" s="62">
        <x:f t="shared" si="56"/>
        <x:v>1142231136</x:v>
      </x:c>
      <x:c r="I57" s="62">
        <x:f t="shared" si="56"/>
        <x:v>1713346704</x:v>
      </x:c>
      <x:c r="J57" s="62">
        <x:f t="shared" si="56"/>
        <x:v>2284462272</x:v>
      </x:c>
      <x:c r="K57" s="62">
        <x:f t="shared" si="56"/>
        <x:v>2855577840</x:v>
      </x:c>
      <x:c r="L57" s="62">
        <x:f t="shared" si="56"/>
        <x:v>3426693408</x:v>
      </x:c>
      <x:c r="M57" s="62">
        <x:f t="shared" si="56"/>
        <x:v>3997808976</x:v>
      </x:c>
      <x:c r="N57" s="62">
        <x:f t="shared" si="56"/>
        <x:v>4568924544</x:v>
      </x:c>
      <x:c r="O57" s="103">
        <x:f t="shared" si="3"/>
        <x:v>0.0012907806680039129</x:v>
      </x:c>
      <x:c r="P57" s="100">
        <x:v>6120258214</x:v>
      </x:c>
      <x:c r="Q57" s="70">
        <x:f t="shared" si="41"/>
        <x:v>6120258214</x:v>
      </x:c>
      <x:c r="R57" s="70">
        <x:f t="shared" si="49"/>
        <x:v>12240516428</x:v>
      </x:c>
      <x:c r="S57" s="70">
        <x:f t="shared" si="50"/>
        <x:v>18360774642</x:v>
      </x:c>
      <x:c r="T57" s="70">
        <x:f t="shared" si="51"/>
        <x:v>24481032856</x:v>
      </x:c>
      <x:c r="U57" s="70">
        <x:f t="shared" si="52"/>
        <x:v>30601291070</x:v>
      </x:c>
      <x:c r="V57" s="70">
        <x:f t="shared" si="53"/>
        <x:v>36721549284</x:v>
      </x:c>
      <x:c r="W57" s="70">
        <x:f t="shared" si="54"/>
        <x:v>42841807498</x:v>
      </x:c>
      <x:c r="X57" s="70">
        <x:f t="shared" si="55"/>
        <x:v>48962065712</x:v>
      </x:c>
      <x:c r="Y57" s="103">
        <x:f t="shared" si="4"/>
        <x:v>0.013832421016797347</x:v>
      </x:c>
      <x:c r="Z57" s="75">
        <x:v>22164317197</x:v>
      </x:c>
      <x:c r="AA57" s="75">
        <x:f t="shared" si="5"/>
        <x:v>22164317197</x:v>
      </x:c>
      <x:c r="AB57" s="75">
        <x:f t="shared" si="6"/>
        <x:v>44328634394</x:v>
      </x:c>
      <x:c r="AC57" s="75">
        <x:f t="shared" si="7"/>
        <x:v>66492951591</x:v>
      </x:c>
      <x:c r="AD57" s="75">
        <x:f t="shared" si="8"/>
        <x:v>88657268788</x:v>
      </x:c>
      <x:c r="AE57" s="75">
        <x:f t="shared" si="9"/>
        <x:v>110821585985</x:v>
      </x:c>
      <x:c r="AF57" s="75">
        <x:f t="shared" si="10"/>
        <x:v>132985903182</x:v>
      </x:c>
      <x:c r="AG57" s="75">
        <x:f t="shared" si="11"/>
        <x:v>155150220379</x:v>
      </x:c>
      <x:c r="AH57" s="75">
        <x:f t="shared" si="12"/>
        <x:v>177314537576</x:v>
      </x:c>
      <x:c r="AI57" s="103">
        <x:f t="shared" si="13"/>
        <x:v>0.050093665381214528</x:v>
      </x:c>
      <x:c r="AJ57" s="82">
        <x:v>64359295696</x:v>
      </x:c>
      <x:c r="AK57" s="82">
        <x:f t="shared" si="14"/>
        <x:v>64359295696</x:v>
      </x:c>
      <x:c r="AL57" s="82">
        <x:f t="shared" si="15"/>
        <x:v>128718591392</x:v>
      </x:c>
      <x:c r="AM57" s="82">
        <x:f t="shared" si="16"/>
        <x:v>193077887088</x:v>
      </x:c>
      <x:c r="AN57" s="82">
        <x:f t="shared" si="17"/>
        <x:v>257437182784</x:v>
      </x:c>
      <x:c r="AO57" s="82">
        <x:f t="shared" si="18"/>
        <x:v>321796478480</x:v>
      </x:c>
      <x:c r="AP57" s="82">
        <x:f t="shared" si="19"/>
        <x:v>386155774176</x:v>
      </x:c>
      <x:c r="AQ57" s="82">
        <x:f t="shared" si="20"/>
        <x:v>450515069872</x:v>
      </x:c>
      <x:c r="AR57" s="82">
        <x:f t="shared" si="21"/>
        <x:v>514874365568</x:v>
      </x:c>
      <x:c r="AS57" s="103">
        <x:f t="shared" si="22"/>
        <x:v>0.14545871159082854</x:v>
      </x:c>
      <x:c r="AT57" s="89">
        <x:v>137783047111</x:v>
      </x:c>
      <x:c r="AU57" s="89">
        <x:f t="shared" si="23"/>
        <x:v>137783047111</x:v>
      </x:c>
      <x:c r="AV57" s="89">
        <x:f t="shared" si="24"/>
        <x:v>275566094222</x:v>
      </x:c>
      <x:c r="AW57" s="89">
        <x:f t="shared" si="25"/>
        <x:v>413349141333</x:v>
      </x:c>
      <x:c r="AX57" s="89">
        <x:f t="shared" si="26"/>
        <x:v>551132188444</x:v>
      </x:c>
      <x:c r="AY57" s="89">
        <x:f t="shared" si="27"/>
        <x:v>688915235555</x:v>
      </x:c>
      <x:c r="AZ57" s="89">
        <x:f t="shared" si="28"/>
        <x:v>826698282666</x:v>
      </x:c>
      <x:c r="BA57" s="89">
        <x:f t="shared" si="29"/>
        <x:v>964481329777</x:v>
      </x:c>
      <x:c r="BB57" s="89">
        <x:f t="shared" si="30"/>
        <x:v>1102264376888</x:v>
      </x:c>
      <x:c r="BC57" s="103">
        <x:f t="shared" si="31"/>
        <x:v>0.31140403721152138</x:v>
      </x:c>
      <x:c r="BD57" s="94">
        <x:v>294971656640</x:v>
      </x:c>
      <x:c r="BE57" s="94">
        <x:f t="shared" si="32"/>
        <x:v>294971656640</x:v>
      </x:c>
      <x:c r="BF57" s="94">
        <x:f t="shared" si="33"/>
        <x:v>589943313280</x:v>
      </x:c>
      <x:c r="BG57" s="94">
        <x:f t="shared" si="34"/>
        <x:v>884914969920</x:v>
      </x:c>
      <x:c r="BH57" s="94">
        <x:f t="shared" si="35"/>
        <x:v>1179886626560</x:v>
      </x:c>
      <x:c r="BI57" s="94">
        <x:f t="shared" si="36"/>
        <x:v>1474858283200</x:v>
      </x:c>
      <x:c r="BJ57" s="94">
        <x:f t="shared" si="37"/>
        <x:v>1769829939840</x:v>
      </x:c>
      <x:c r="BK57" s="94">
        <x:f t="shared" si="38"/>
        <x:v>2064801596480</x:v>
      </x:c>
      <x:c r="BL57" s="94">
        <x:f t="shared" si="39"/>
        <x:v>2359773253120</x:v>
      </x:c>
      <x:c r="BM57" s="103">
        <x:f t="shared" si="40"/>
        <x:v>0.66666666666666663</x:v>
      </x:c>
    </x:row>
    <x:row r="58" spans="2:65" s="41" customFormat="1" ht="24" customHeight="1">
      <x:c r="B58" s="49">
        <x:v>251</x:v>
      </x:c>
      <x:c r="C58" s="50" t="s">
        <x:v>19</x:v>
      </x:c>
      <x:c r="D58" s="46">
        <x:f t="shared" si="1"/>
        <x:v>252</x:v>
      </x:c>
      <x:c r="E58" s="42">
        <x:v>455731209508</x:v>
      </x:c>
      <x:c r="F58" s="63">
        <x:v>571115568</x:v>
      </x:c>
      <x:c r="G58" s="62">
        <x:f t="shared" si="56"/>
        <x:v>571115568</x:v>
      </x:c>
      <x:c r="H58" s="62">
        <x:f t="shared" si="56"/>
        <x:v>1142231136</x:v>
      </x:c>
      <x:c r="I58" s="62">
        <x:f t="shared" si="56"/>
        <x:v>1713346704</x:v>
      </x:c>
      <x:c r="J58" s="62">
        <x:f t="shared" si="56"/>
        <x:v>2284462272</x:v>
      </x:c>
      <x:c r="K58" s="62">
        <x:f t="shared" si="56"/>
        <x:v>2855577840</x:v>
      </x:c>
      <x:c r="L58" s="62">
        <x:f t="shared" si="56"/>
        <x:v>3426693408</x:v>
      </x:c>
      <x:c r="M58" s="62">
        <x:f t="shared" si="56"/>
        <x:v>3997808976</x:v>
      </x:c>
      <x:c r="N58" s="62">
        <x:f t="shared" si="56"/>
        <x:v>4568924544</x:v>
      </x:c>
      <x:c r="O58" s="103">
        <x:f t="shared" si="3"/>
        <x:v>0.0012531851145691055</x:v>
      </x:c>
      <x:c r="P58" s="101">
        <x:v>6120258214</x:v>
      </x:c>
      <x:c r="Q58" s="70">
        <x:f t="shared" si="41"/>
        <x:v>6120258214</x:v>
      </x:c>
      <x:c r="R58" s="70">
        <x:f t="shared" si="49"/>
        <x:v>12240516428</x:v>
      </x:c>
      <x:c r="S58" s="70">
        <x:f t="shared" si="50"/>
        <x:v>18360774642</x:v>
      </x:c>
      <x:c r="T58" s="70">
        <x:f t="shared" si="51"/>
        <x:v>24481032856</x:v>
      </x:c>
      <x:c r="U58" s="70">
        <x:f t="shared" si="52"/>
        <x:v>30601291070</x:v>
      </x:c>
      <x:c r="V58" s="70">
        <x:f t="shared" si="53"/>
        <x:v>36721549284</x:v>
      </x:c>
      <x:c r="W58" s="70">
        <x:f t="shared" si="54"/>
        <x:v>42841807498</x:v>
      </x:c>
      <x:c r="X58" s="70">
        <x:f t="shared" si="55"/>
        <x:v>48962065712</x:v>
      </x:c>
      <x:c r="Y58" s="103">
        <x:f t="shared" si="4"/>
        <x:v>0.013429534967787987</x:v>
      </x:c>
      <x:c r="Z58" s="76">
        <x:v>22164317197</x:v>
      </x:c>
      <x:c r="AA58" s="75">
        <x:f t="shared" si="5"/>
        <x:v>22164317197</x:v>
      </x:c>
      <x:c r="AB58" s="75">
        <x:f t="shared" si="6"/>
        <x:v>44328634394</x:v>
      </x:c>
      <x:c r="AC58" s="75">
        <x:f t="shared" si="7"/>
        <x:v>66492951591</x:v>
      </x:c>
      <x:c r="AD58" s="75">
        <x:f t="shared" si="8"/>
        <x:v>88657268788</x:v>
      </x:c>
      <x:c r="AE58" s="75">
        <x:f t="shared" si="9"/>
        <x:v>110821585985</x:v>
      </x:c>
      <x:c r="AF58" s="75">
        <x:f t="shared" si="10"/>
        <x:v>132985903182</x:v>
      </x:c>
      <x:c r="AG58" s="75">
        <x:f t="shared" si="11"/>
        <x:v>155150220379</x:v>
      </x:c>
      <x:c r="AH58" s="75">
        <x:f t="shared" si="12"/>
        <x:v>177314537576</x:v>
      </x:c>
      <x:c r="AI58" s="103">
        <x:f t="shared" si="13"/>
        <x:v>0.048634626583788802</x:v>
      </x:c>
      <x:c r="AJ58" s="83">
        <x:v>64359295696</x:v>
      </x:c>
      <x:c r="AK58" s="82">
        <x:f t="shared" si="14"/>
        <x:v>64359295696</x:v>
      </x:c>
      <x:c r="AL58" s="82">
        <x:f t="shared" si="15"/>
        <x:v>128718591392</x:v>
      </x:c>
      <x:c r="AM58" s="82">
        <x:f t="shared" si="16"/>
        <x:v>193077887088</x:v>
      </x:c>
      <x:c r="AN58" s="82">
        <x:f t="shared" si="17"/>
        <x:v>257437182784</x:v>
      </x:c>
      <x:c r="AO58" s="82">
        <x:f t="shared" si="18"/>
        <x:v>321796478480</x:v>
      </x:c>
      <x:c r="AP58" s="82">
        <x:f t="shared" si="19"/>
        <x:v>386155774176</x:v>
      </x:c>
      <x:c r="AQ58" s="82">
        <x:f t="shared" si="20"/>
        <x:v>450515069872</x:v>
      </x:c>
      <x:c r="AR58" s="82">
        <x:f t="shared" si="21"/>
        <x:v>514874365568</x:v>
      </x:c>
      <x:c r="AS58" s="103">
        <x:f t="shared" si="22"/>
        <x:v>0.14122205008843097</x:v>
      </x:c>
      <x:c r="AT58" s="90">
        <x:v>137783047111</x:v>
      </x:c>
      <x:c r="AU58" s="89">
        <x:f t="shared" si="23"/>
        <x:v>137783047111</x:v>
      </x:c>
      <x:c r="AV58" s="89">
        <x:f t="shared" si="24"/>
        <x:v>275566094222</x:v>
      </x:c>
      <x:c r="AW58" s="89">
        <x:f t="shared" si="25"/>
        <x:v>413349141333</x:v>
      </x:c>
      <x:c r="AX58" s="89">
        <x:f t="shared" si="26"/>
        <x:v>551132188444</x:v>
      </x:c>
      <x:c r="AY58" s="89">
        <x:f t="shared" si="27"/>
        <x:v>688915235555</x:v>
      </x:c>
      <x:c r="AZ58" s="89">
        <x:f t="shared" si="28"/>
        <x:v>826698282666</x:v>
      </x:c>
      <x:c r="BA58" s="89">
        <x:f t="shared" si="29"/>
        <x:v>964481329777</x:v>
      </x:c>
      <x:c r="BB58" s="89">
        <x:f t="shared" si="30"/>
        <x:v>1102264376888</x:v>
      </x:c>
      <x:c r="BC58" s="103">
        <x:f t="shared" si="31"/>
        <x:v>0.30233401671074567</x:v>
      </x:c>
      <x:c r="BD58" s="95">
        <x:v>294971656640</x:v>
      </x:c>
      <x:c r="BE58" s="94">
        <x:f t="shared" si="32"/>
        <x:v>294971656640</x:v>
      </x:c>
      <x:c r="BF58" s="94">
        <x:f t="shared" si="33"/>
        <x:v>589943313280</x:v>
      </x:c>
      <x:c r="BG58" s="94">
        <x:f t="shared" si="34"/>
        <x:v>884914969920</x:v>
      </x:c>
      <x:c r="BH58" s="94">
        <x:f t="shared" si="35"/>
        <x:v>1179886626560</x:v>
      </x:c>
      <x:c r="BI58" s="94">
        <x:f t="shared" si="36"/>
        <x:v>1474858283200</x:v>
      </x:c>
      <x:c r="BJ58" s="94">
        <x:f t="shared" si="37"/>
        <x:v>1769829939840</x:v>
      </x:c>
      <x:c r="BK58" s="94">
        <x:f t="shared" si="38"/>
        <x:v>2064801596480</x:v>
      </x:c>
      <x:c r="BL58" s="94">
        <x:f t="shared" si="39"/>
        <x:v>2359773253120</x:v>
      </x:c>
      <x:c r="BM58" s="103">
        <x:f t="shared" si="40"/>
        <x:v>0.6472491909396475</x:v>
      </x:c>
    </x:row>
    <x:row r="59" spans="2:65" s="41" customFormat="1" ht="24" customHeight="1">
      <x:c r="B59" s="49">
        <x:v>252</x:v>
      </x:c>
      <x:c r="C59" s="50" t="s">
        <x:v>19</x:v>
      </x:c>
      <x:c r="D59" s="46">
        <x:f t="shared" si="1"/>
        <x:v>253</x:v>
      </x:c>
      <x:c r="E59" s="42">
        <x:v>469403145793</x:v>
      </x:c>
      <x:c r="F59" s="63">
        <x:v>571115568</x:v>
      </x:c>
      <x:c r="G59" s="62">
        <x:f t="shared" si="56"/>
        <x:v>571115568</x:v>
      </x:c>
      <x:c r="H59" s="62">
        <x:f t="shared" si="56"/>
        <x:v>1142231136</x:v>
      </x:c>
      <x:c r="I59" s="62">
        <x:f t="shared" si="56"/>
        <x:v>1713346704</x:v>
      </x:c>
      <x:c r="J59" s="62">
        <x:f t="shared" si="56"/>
        <x:v>2284462272</x:v>
      </x:c>
      <x:c r="K59" s="62">
        <x:f t="shared" si="56"/>
        <x:v>2855577840</x:v>
      </x:c>
      <x:c r="L59" s="62">
        <x:f t="shared" si="56"/>
        <x:v>3426693408</x:v>
      </x:c>
      <x:c r="M59" s="62">
        <x:f t="shared" si="56"/>
        <x:v>3997808976</x:v>
      </x:c>
      <x:c r="N59" s="62">
        <x:f t="shared" si="56"/>
        <x:v>4568924544</x:v>
      </x:c>
      <x:c r="O59" s="103">
        <x:f t="shared" si="3"/>
        <x:v>0.0012166845772521807</x:v>
      </x:c>
      <x:c r="P59" s="101">
        <x:v>6120258214</x:v>
      </x:c>
      <x:c r="Q59" s="70">
        <x:f t="shared" si="41"/>
        <x:v>6120258214</x:v>
      </x:c>
      <x:c r="R59" s="70">
        <x:f t="shared" si="49"/>
        <x:v>12240516428</x:v>
      </x:c>
      <x:c r="S59" s="70">
        <x:f t="shared" si="50"/>
        <x:v>18360774642</x:v>
      </x:c>
      <x:c r="T59" s="70">
        <x:f t="shared" si="51"/>
        <x:v>24481032856</x:v>
      </x:c>
      <x:c r="U59" s="70">
        <x:f t="shared" si="52"/>
        <x:v>30601291070</x:v>
      </x:c>
      <x:c r="V59" s="70">
        <x:f t="shared" si="53"/>
        <x:v>36721549284</x:v>
      </x:c>
      <x:c r="W59" s="70">
        <x:f t="shared" si="54"/>
        <x:v>42841807498</x:v>
      </x:c>
      <x:c r="X59" s="70">
        <x:f t="shared" si="55"/>
        <x:v>48962065712</x:v>
      </x:c>
      <x:c r="Y59" s="103">
        <x:f t="shared" si="4"/>
        <x:v>0.0130383834638785</x:v>
      </x:c>
      <x:c r="Z59" s="76">
        <x:v>22164317197</x:v>
      </x:c>
      <x:c r="AA59" s="75">
        <x:f t="shared" si="5"/>
        <x:v>22164317197</x:v>
      </x:c>
      <x:c r="AB59" s="75">
        <x:f t="shared" si="6"/>
        <x:v>44328634394</x:v>
      </x:c>
      <x:c r="AC59" s="75">
        <x:f t="shared" si="7"/>
        <x:v>66492951591</x:v>
      </x:c>
      <x:c r="AD59" s="75">
        <x:f t="shared" si="8"/>
        <x:v>88657268788</x:v>
      </x:c>
      <x:c r="AE59" s="75">
        <x:f t="shared" si="9"/>
        <x:v>110821585985</x:v>
      </x:c>
      <x:c r="AF59" s="75">
        <x:f t="shared" si="10"/>
        <x:v>132985903182</x:v>
      </x:c>
      <x:c r="AG59" s="75">
        <x:f t="shared" si="11"/>
        <x:v>155150220379</x:v>
      </x:c>
      <x:c r="AH59" s="75">
        <x:f t="shared" si="12"/>
        <x:v>177314537576</x:v>
      </x:c>
      <x:c r="AI59" s="103">
        <x:f t="shared" si="13"/>
        <x:v>0.047218084061955018</x:v>
      </x:c>
      <x:c r="AJ59" s="83">
        <x:v>64359295696</x:v>
      </x:c>
      <x:c r="AK59" s="82">
        <x:f t="shared" si="14"/>
        <x:v>64359295696</x:v>
      </x:c>
      <x:c r="AL59" s="82">
        <x:f t="shared" si="15"/>
        <x:v>128718591392</x:v>
      </x:c>
      <x:c r="AM59" s="82">
        <x:f t="shared" si="16"/>
        <x:v>193077887088</x:v>
      </x:c>
      <x:c r="AN59" s="82">
        <x:f t="shared" si="17"/>
        <x:v>257437182784</x:v>
      </x:c>
      <x:c r="AO59" s="82">
        <x:f t="shared" si="18"/>
        <x:v>321796478480</x:v>
      </x:c>
      <x:c r="AP59" s="82">
        <x:f t="shared" si="19"/>
        <x:v>386155774176</x:v>
      </x:c>
      <x:c r="AQ59" s="82">
        <x:f t="shared" si="20"/>
        <x:v>450515069872</x:v>
      </x:c>
      <x:c r="AR59" s="82">
        <x:f t="shared" si="21"/>
        <x:v>514874365568</x:v>
      </x:c>
      <x:c r="AS59" s="103">
        <x:f t="shared" si="22"/>
        <x:v>0.1371087864936924</x:v>
      </x:c>
      <x:c r="AT59" s="90">
        <x:v>137783047111</x:v>
      </x:c>
      <x:c r="AU59" s="89">
        <x:f t="shared" si="23"/>
        <x:v>137783047111</x:v>
      </x:c>
      <x:c r="AV59" s="89">
        <x:f t="shared" si="24"/>
        <x:v>275566094222</x:v>
      </x:c>
      <x:c r="AW59" s="89">
        <x:f t="shared" si="25"/>
        <x:v>413349141333</x:v>
      </x:c>
      <x:c r="AX59" s="89">
        <x:f t="shared" si="26"/>
        <x:v>551132188444</x:v>
      </x:c>
      <x:c r="AY59" s="89">
        <x:f t="shared" si="27"/>
        <x:v>688915235555</x:v>
      </x:c>
      <x:c r="AZ59" s="89">
        <x:f t="shared" si="28"/>
        <x:v>826698282666</x:v>
      </x:c>
      <x:c r="BA59" s="89">
        <x:f t="shared" si="29"/>
        <x:v>964481329777</x:v>
      </x:c>
      <x:c r="BB59" s="89">
        <x:f t="shared" si="30"/>
        <x:v>1102264376888</x:v>
      </x:c>
      <x:c r="BC59" s="103">
        <x:f t="shared" si="31"/>
        <x:v>0.29352817156398081</x:v>
      </x:c>
      <x:c r="BD59" s="95">
        <x:v>294971656640</x:v>
      </x:c>
      <x:c r="BE59" s="94">
        <x:f t="shared" si="32"/>
        <x:v>294971656640</x:v>
      </x:c>
      <x:c r="BF59" s="94">
        <x:f t="shared" si="33"/>
        <x:v>589943313280</x:v>
      </x:c>
      <x:c r="BG59" s="94">
        <x:f t="shared" si="34"/>
        <x:v>884914969920</x:v>
      </x:c>
      <x:c r="BH59" s="94">
        <x:f t="shared" si="35"/>
        <x:v>1179886626560</x:v>
      </x:c>
      <x:c r="BI59" s="94">
        <x:f t="shared" si="36"/>
        <x:v>1474858283200</x:v>
      </x:c>
      <x:c r="BJ59" s="94">
        <x:f t="shared" si="37"/>
        <x:v>1769829939840</x:v>
      </x:c>
      <x:c r="BK59" s="94">
        <x:f t="shared" si="38"/>
        <x:v>2064801596480</x:v>
      </x:c>
      <x:c r="BL59" s="94">
        <x:f t="shared" si="39"/>
        <x:v>2359773253120</x:v>
      </x:c>
      <x:c r="BM59" s="103">
        <x:f t="shared" si="40"/>
        <x:v>0.62839727275726065</x:v>
      </x:c>
    </x:row>
    <x:row r="60" spans="2:65" s="41" customFormat="1" ht="24" customHeight="1">
      <x:c r="B60" s="49">
        <x:v>253</x:v>
      </x:c>
      <x:c r="C60" s="50" t="s">
        <x:v>19</x:v>
      </x:c>
      <x:c r="D60" s="46">
        <x:f t="shared" si="1"/>
        <x:v>254</x:v>
      </x:c>
      <x:c r="E60" s="42">
        <x:v>483485240166</x:v>
      </x:c>
      <x:c r="F60" s="63">
        <x:v>571115568</x:v>
      </x:c>
      <x:c r="G60" s="62">
        <x:f t="shared" si="56"/>
        <x:v>571115568</x:v>
      </x:c>
      <x:c r="H60" s="62">
        <x:f t="shared" si="56"/>
        <x:v>1142231136</x:v>
      </x:c>
      <x:c r="I60" s="62">
        <x:f t="shared" si="56"/>
        <x:v>1713346704</x:v>
      </x:c>
      <x:c r="J60" s="62">
        <x:f t="shared" si="56"/>
        <x:v>2284462272</x:v>
      </x:c>
      <x:c r="K60" s="62">
        <x:f t="shared" si="56"/>
        <x:v>2855577840</x:v>
      </x:c>
      <x:c r="L60" s="62">
        <x:f t="shared" si="56"/>
        <x:v>3426693408</x:v>
      </x:c>
      <x:c r="M60" s="62">
        <x:f t="shared" si="56"/>
        <x:v>3997808976</x:v>
      </x:c>
      <x:c r="N60" s="62">
        <x:f t="shared" si="56"/>
        <x:v>4568924544</x:v>
      </x:c>
      <x:c r="O60" s="103">
        <x:f t="shared" si="3"/>
        <x:v>0.0011812471623826881</x:v>
      </x:c>
      <x:c r="P60" s="101">
        <x:v>6120258214</x:v>
      </x:c>
      <x:c r="Q60" s="70">
        <x:f t="shared" si="41"/>
        <x:v>6120258214</x:v>
      </x:c>
      <x:c r="R60" s="70">
        <x:f t="shared" si="49"/>
        <x:v>12240516428</x:v>
      </x:c>
      <x:c r="S60" s="70">
        <x:f t="shared" si="50"/>
        <x:v>18360774642</x:v>
      </x:c>
      <x:c r="T60" s="70">
        <x:f t="shared" si="51"/>
        <x:v>24481032856</x:v>
      </x:c>
      <x:c r="U60" s="70">
        <x:f t="shared" si="52"/>
        <x:v>30601291070</x:v>
      </x:c>
      <x:c r="V60" s="70">
        <x:f t="shared" si="53"/>
        <x:v>36721549284</x:v>
      </x:c>
      <x:c r="W60" s="70">
        <x:f t="shared" si="54"/>
        <x:v>42841807498</x:v>
      </x:c>
      <x:c r="X60" s="70">
        <x:f t="shared" si="55"/>
        <x:v>48962065712</x:v>
      </x:c>
      <x:c r="Y60" s="103">
        <x:f t="shared" si="4"/>
        <x:v>0.012658624722232821</x:v>
      </x:c>
      <x:c r="Z60" s="76">
        <x:v>22164317197</x:v>
      </x:c>
      <x:c r="AA60" s="75">
        <x:f t="shared" si="5"/>
        <x:v>22164317197</x:v>
      </x:c>
      <x:c r="AB60" s="75">
        <x:f t="shared" si="6"/>
        <x:v>44328634394</x:v>
      </x:c>
      <x:c r="AC60" s="75">
        <x:f t="shared" si="7"/>
        <x:v>66492951591</x:v>
      </x:c>
      <x:c r="AD60" s="75">
        <x:f t="shared" si="8"/>
        <x:v>88657268788</x:v>
      </x:c>
      <x:c r="AE60" s="75">
        <x:f t="shared" si="9"/>
        <x:v>110821585985</x:v>
      </x:c>
      <x:c r="AF60" s="75">
        <x:f t="shared" si="10"/>
        <x:v>132985903182</x:v>
      </x:c>
      <x:c r="AG60" s="75">
        <x:f t="shared" si="11"/>
        <x:v>155150220379</x:v>
      </x:c>
      <x:c r="AH60" s="75">
        <x:f t="shared" si="12"/>
        <x:v>177314537576</x:v>
      </x:c>
      <x:c r="AI60" s="103">
        <x:f t="shared" si="13"/>
        <x:v>0.045842800060225404</x:v>
      </x:c>
      <x:c r="AJ60" s="83">
        <x:v>64359295696</x:v>
      </x:c>
      <x:c r="AK60" s="82">
        <x:f t="shared" si="14"/>
        <x:v>64359295696</x:v>
      </x:c>
      <x:c r="AL60" s="82">
        <x:f t="shared" si="15"/>
        <x:v>128718591392</x:v>
      </x:c>
      <x:c r="AM60" s="82">
        <x:f t="shared" si="16"/>
        <x:v>193077887088</x:v>
      </x:c>
      <x:c r="AN60" s="82">
        <x:f t="shared" si="17"/>
        <x:v>257437182784</x:v>
      </x:c>
      <x:c r="AO60" s="82">
        <x:f t="shared" si="18"/>
        <x:v>321796478480</x:v>
      </x:c>
      <x:c r="AP60" s="82">
        <x:f t="shared" si="19"/>
        <x:v>386155774176</x:v>
      </x:c>
      <x:c r="AQ60" s="82">
        <x:f t="shared" si="20"/>
        <x:v>450515069872</x:v>
      </x:c>
      <x:c r="AR60" s="82">
        <x:f t="shared" si="21"/>
        <x:v>514874365568</x:v>
      </x:c>
      <x:c r="AS60" s="103">
        <x:f t="shared" si="22"/>
        <x:v>0.13311532669312273</x:v>
      </x:c>
      <x:c r="AT60" s="90">
        <x:v>137783047111</x:v>
      </x:c>
      <x:c r="AU60" s="89">
        <x:f t="shared" si="23"/>
        <x:v>137783047111</x:v>
      </x:c>
      <x:c r="AV60" s="89">
        <x:f t="shared" si="24"/>
        <x:v>275566094222</x:v>
      </x:c>
      <x:c r="AW60" s="89">
        <x:f t="shared" si="25"/>
        <x:v>413349141333</x:v>
      </x:c>
      <x:c r="AX60" s="89">
        <x:f t="shared" si="26"/>
        <x:v>551132188444</x:v>
      </x:c>
      <x:c r="AY60" s="89">
        <x:f t="shared" si="27"/>
        <x:v>688915235555</x:v>
      </x:c>
      <x:c r="AZ60" s="89">
        <x:f t="shared" si="28"/>
        <x:v>826698282666</x:v>
      </x:c>
      <x:c r="BA60" s="89">
        <x:f t="shared" si="29"/>
        <x:v>964481329777</x:v>
      </x:c>
      <x:c r="BB60" s="89">
        <x:f t="shared" si="30"/>
        <x:v>1102264376888</x:v>
      </x:c>
      <x:c r="BC60" s="103">
        <x:f t="shared" si="31"/>
        <x:v>0.28497880734413633</x:v>
      </x:c>
      <x:c r="BD60" s="95">
        <x:v>294971656640</x:v>
      </x:c>
      <x:c r="BE60" s="94">
        <x:f t="shared" si="32"/>
        <x:v>294971656640</x:v>
      </x:c>
      <x:c r="BF60" s="94">
        <x:f t="shared" si="33"/>
        <x:v>589943313280</x:v>
      </x:c>
      <x:c r="BG60" s="94">
        <x:f t="shared" si="34"/>
        <x:v>884914969920</x:v>
      </x:c>
      <x:c r="BH60" s="94">
        <x:f t="shared" si="35"/>
        <x:v>1179886626560</x:v>
      </x:c>
      <x:c r="BI60" s="94">
        <x:f t="shared" si="36"/>
        <x:v>1474858283200</x:v>
      </x:c>
      <x:c r="BJ60" s="94">
        <x:f t="shared" si="37"/>
        <x:v>1769829939840</x:v>
      </x:c>
      <x:c r="BK60" s="94">
        <x:f t="shared" si="38"/>
        <x:v>2064801596480</x:v>
      </x:c>
      <x:c r="BL60" s="94">
        <x:f t="shared" si="39"/>
        <x:v>2359773253120</x:v>
      </x:c>
      <x:c r="BM60" s="103">
        <x:f t="shared" si="40"/>
        <x:v>0.61009443957115284</x:v>
      </x:c>
    </x:row>
    <x:row r="61" spans="2:65" s="41" customFormat="1" ht="24" customHeight="1">
      <x:c r="B61" s="49">
        <x:v>254</x:v>
      </x:c>
      <x:c r="C61" s="50" t="s">
        <x:v>19</x:v>
      </x:c>
      <x:c r="D61" s="46">
        <x:f t="shared" si="1"/>
        <x:v>255</x:v>
      </x:c>
      <x:c r="E61" s="42">
        <x:v>497989797370</x:v>
      </x:c>
      <x:c r="F61" s="63">
        <x:v>571115568</x:v>
      </x:c>
      <x:c r="G61" s="62">
        <x:f t="shared" si="56"/>
        <x:v>571115568</x:v>
      </x:c>
      <x:c r="H61" s="62">
        <x:f t="shared" si="56"/>
        <x:v>1142231136</x:v>
      </x:c>
      <x:c r="I61" s="62">
        <x:f t="shared" si="56"/>
        <x:v>1713346704</x:v>
      </x:c>
      <x:c r="J61" s="62">
        <x:f t="shared" si="56"/>
        <x:v>2284462272</x:v>
      </x:c>
      <x:c r="K61" s="62">
        <x:f t="shared" si="56"/>
        <x:v>2855577840</x:v>
      </x:c>
      <x:c r="L61" s="62">
        <x:f t="shared" si="56"/>
        <x:v>3426693408</x:v>
      </x:c>
      <x:c r="M61" s="62">
        <x:f t="shared" si="56"/>
        <x:v>3997808976</x:v>
      </x:c>
      <x:c r="N61" s="62">
        <x:f t="shared" si="56"/>
        <x:v>4568924544</x:v>
      </x:c>
      <x:c r="O61" s="103">
        <x:f t="shared" si="3"/>
        <x:v>0.0011468419052281678</x:v>
      </x:c>
      <x:c r="P61" s="101">
        <x:v>6120258214</x:v>
      </x:c>
      <x:c r="Q61" s="70">
        <x:f t="shared" si="41"/>
        <x:v>6120258214</x:v>
      </x:c>
      <x:c r="R61" s="70">
        <x:f t="shared" si="49"/>
        <x:v>12240516428</x:v>
      </x:c>
      <x:c r="S61" s="70">
        <x:f t="shared" si="50"/>
        <x:v>18360774642</x:v>
      </x:c>
      <x:c r="T61" s="70">
        <x:f t="shared" si="51"/>
        <x:v>24481032856</x:v>
      </x:c>
      <x:c r="U61" s="70">
        <x:f t="shared" si="52"/>
        <x:v>30601291070</x:v>
      </x:c>
      <x:c r="V61" s="70">
        <x:f t="shared" si="53"/>
        <x:v>36721549284</x:v>
      </x:c>
      <x:c r="W61" s="70">
        <x:f t="shared" si="54"/>
        <x:v>42841807498</x:v>
      </x:c>
      <x:c r="X61" s="70">
        <x:f t="shared" si="55"/>
        <x:v>48962065712</x:v>
      </x:c>
      <x:c r="Y61" s="103">
        <x:f t="shared" si="4"/>
        <x:v>0.012289926914813331</x:v>
      </x:c>
      <x:c r="Z61" s="76">
        <x:v>22164317197</x:v>
      </x:c>
      <x:c r="AA61" s="75">
        <x:f t="shared" si="5"/>
        <x:v>22164317197</x:v>
      </x:c>
      <x:c r="AB61" s="75">
        <x:f t="shared" si="6"/>
        <x:v>44328634394</x:v>
      </x:c>
      <x:c r="AC61" s="75">
        <x:f t="shared" si="7"/>
        <x:v>66492951591</x:v>
      </x:c>
      <x:c r="AD61" s="75">
        <x:f t="shared" si="8"/>
        <x:v>88657268788</x:v>
      </x:c>
      <x:c r="AE61" s="75">
        <x:f t="shared" si="9"/>
        <x:v>110821585985</x:v>
      </x:c>
      <x:c r="AF61" s="75">
        <x:f t="shared" si="10"/>
        <x:v>132985903182</x:v>
      </x:c>
      <x:c r="AG61" s="75">
        <x:f t="shared" si="11"/>
        <x:v>155150220379</x:v>
      </x:c>
      <x:c r="AH61" s="75">
        <x:f t="shared" si="12"/>
        <x:v>177314537576</x:v>
      </x:c>
      <x:c r="AI61" s="103">
        <x:f t="shared" si="13"/>
        <x:v>0.044507572874092835</x:v>
      </x:c>
      <x:c r="AJ61" s="83">
        <x:v>64359295696</x:v>
      </x:c>
      <x:c r="AK61" s="82">
        <x:f t="shared" si="14"/>
        <x:v>64359295696</x:v>
      </x:c>
      <x:c r="AL61" s="82">
        <x:f t="shared" si="15"/>
        <x:v>128718591392</x:v>
      </x:c>
      <x:c r="AM61" s="82">
        <x:f t="shared" si="16"/>
        <x:v>193077887088</x:v>
      </x:c>
      <x:c r="AN61" s="82">
        <x:f t="shared" si="17"/>
        <x:v>257437182784</x:v>
      </x:c>
      <x:c r="AO61" s="82">
        <x:f t="shared" si="18"/>
        <x:v>321796478480</x:v>
      </x:c>
      <x:c r="AP61" s="82">
        <x:f t="shared" si="19"/>
        <x:v>386155774176</x:v>
      </x:c>
      <x:c r="AQ61" s="82">
        <x:f t="shared" si="20"/>
        <x:v>450515069872</x:v>
      </x:c>
      <x:c r="AR61" s="82">
        <x:f t="shared" si="21"/>
        <x:v>514874365568</x:v>
      </x:c>
      <x:c r="AS61" s="103">
        <x:f t="shared" si="22"/>
        <x:v>0.12923818125571329</x:v>
      </x:c>
      <x:c r="AT61" s="90">
        <x:v>137783047111</x:v>
      </x:c>
      <x:c r="AU61" s="89">
        <x:f t="shared" si="23"/>
        <x:v>137783047111</x:v>
      </x:c>
      <x:c r="AV61" s="89">
        <x:f t="shared" si="24"/>
        <x:v>275566094222</x:v>
      </x:c>
      <x:c r="AW61" s="89">
        <x:f t="shared" si="25"/>
        <x:v>413349141333</x:v>
      </x:c>
      <x:c r="AX61" s="89">
        <x:f t="shared" si="26"/>
        <x:v>551132188444</x:v>
      </x:c>
      <x:c r="AY61" s="89">
        <x:f t="shared" si="27"/>
        <x:v>688915235555</x:v>
      </x:c>
      <x:c r="AZ61" s="89">
        <x:f t="shared" si="28"/>
        <x:v>826698282666</x:v>
      </x:c>
      <x:c r="BA61" s="89">
        <x:f t="shared" si="29"/>
        <x:v>964481329777</x:v>
      </x:c>
      <x:c r="BB61" s="89">
        <x:f t="shared" si="30"/>
        <x:v>1102264376888</x:v>
      </x:c>
      <x:c r="BC61" s="103">
        <x:f t="shared" si="31"/>
        <x:v>0.27667845373271566</x:v>
      </x:c>
      <x:c r="BD61" s="95">
        <x:v>294971656640</x:v>
      </x:c>
      <x:c r="BE61" s="94">
        <x:f t="shared" si="32"/>
        <x:v>294971656640</x:v>
      </x:c>
      <x:c r="BF61" s="94">
        <x:f t="shared" si="33"/>
        <x:v>589943313280</x:v>
      </x:c>
      <x:c r="BG61" s="94">
        <x:f t="shared" si="34"/>
        <x:v>884914969920</x:v>
      </x:c>
      <x:c r="BH61" s="94">
        <x:f t="shared" si="35"/>
        <x:v>1179886626560</x:v>
      </x:c>
      <x:c r="BI61" s="94">
        <x:f t="shared" si="36"/>
        <x:v>1474858283200</x:v>
      </x:c>
      <x:c r="BJ61" s="94">
        <x:f t="shared" si="37"/>
        <x:v>1769829939840</x:v>
      </x:c>
      <x:c r="BK61" s="94">
        <x:f t="shared" si="38"/>
        <x:v>2064801596480</x:v>
      </x:c>
      <x:c r="BL61" s="94">
        <x:f t="shared" si="39"/>
        <x:v>2359773253120</x:v>
      </x:c>
      <x:c r="BM61" s="103">
        <x:f t="shared" si="40"/>
        <x:v>0.59232469861393533</x:v>
      </x:c>
    </x:row>
    <x:row r="62" spans="2:65" s="41" customFormat="1" ht="24" customHeight="1">
      <x:c r="B62" s="49">
        <x:v>255</x:v>
      </x:c>
      <x:c r="C62" s="50" t="s">
        <x:v>19</x:v>
      </x:c>
      <x:c r="D62" s="46">
        <x:f t="shared" si="1"/>
        <x:v>256</x:v>
      </x:c>
      <x:c r="E62" s="42">
        <x:v>512929491291</x:v>
      </x:c>
      <x:c r="F62" s="63">
        <x:v>571115568</x:v>
      </x:c>
      <x:c r="G62" s="62">
        <x:f t="shared" si="56"/>
        <x:v>571115568</x:v>
      </x:c>
      <x:c r="H62" s="62">
        <x:f t="shared" si="56"/>
        <x:v>1142231136</x:v>
      </x:c>
      <x:c r="I62" s="62">
        <x:f t="shared" si="56"/>
        <x:v>1713346704</x:v>
      </x:c>
      <x:c r="J62" s="62">
        <x:f t="shared" si="56"/>
        <x:v>2284462272</x:v>
      </x:c>
      <x:c r="K62" s="62">
        <x:f t="shared" si="56"/>
        <x:v>2855577840</x:v>
      </x:c>
      <x:c r="L62" s="62">
        <x:f t="shared" si="56"/>
        <x:v>3426693408</x:v>
      </x:c>
      <x:c r="M62" s="62">
        <x:f t="shared" si="56"/>
        <x:v>3997808976</x:v>
      </x:c>
      <x:c r="N62" s="62">
        <x:f t="shared" si="56"/>
        <x:v>4568924544</x:v>
      </x:c>
      <x:c r="O62" s="103">
        <x:f t="shared" si="3"/>
        <x:v>0.0011134387429401857</x:v>
      </x:c>
      <x:c r="P62" s="101">
        <x:v>6120258214</x:v>
      </x:c>
      <x:c r="Q62" s="70">
        <x:f t="shared" si="41"/>
        <x:v>6120258214</x:v>
      </x:c>
      <x:c r="R62" s="70">
        <x:f t="shared" si="49"/>
        <x:v>12240516428</x:v>
      </x:c>
      <x:c r="S62" s="70">
        <x:f t="shared" si="50"/>
        <x:v>18360774642</x:v>
      </x:c>
      <x:c r="T62" s="70">
        <x:f t="shared" si="51"/>
        <x:v>24481032856</x:v>
      </x:c>
      <x:c r="U62" s="70">
        <x:f t="shared" si="52"/>
        <x:v>30601291070</x:v>
      </x:c>
      <x:c r="V62" s="70">
        <x:f t="shared" si="53"/>
        <x:v>36721549284</x:v>
      </x:c>
      <x:c r="W62" s="70">
        <x:f t="shared" si="54"/>
        <x:v>42841807498</x:v>
      </x:c>
      <x:c r="X62" s="70">
        <x:f t="shared" si="55"/>
        <x:v>48962065712</x:v>
      </x:c>
      <x:c r="Y62" s="103">
        <x:f t="shared" si="4"/>
        <x:v>0.011931967878461871</x:v>
      </x:c>
      <x:c r="Z62" s="76">
        <x:v>22164317197</x:v>
      </x:c>
      <x:c r="AA62" s="75">
        <x:f t="shared" si="5"/>
        <x:v>22164317197</x:v>
      </x:c>
      <x:c r="AB62" s="75">
        <x:f t="shared" si="6"/>
        <x:v>44328634394</x:v>
      </x:c>
      <x:c r="AC62" s="75">
        <x:f t="shared" si="7"/>
        <x:v>66492951591</x:v>
      </x:c>
      <x:c r="AD62" s="75">
        <x:f t="shared" si="8"/>
        <x:v>88657268788</x:v>
      </x:c>
      <x:c r="AE62" s="75">
        <x:f t="shared" si="9"/>
        <x:v>110821585985</x:v>
      </x:c>
      <x:c r="AF62" s="75">
        <x:f t="shared" si="10"/>
        <x:v>132985903182</x:v>
      </x:c>
      <x:c r="AG62" s="75">
        <x:f t="shared" si="11"/>
        <x:v>155150220379</x:v>
      </x:c>
      <x:c r="AH62" s="75">
        <x:f t="shared" si="12"/>
        <x:v>177314537576</x:v>
      </x:c>
      <x:c r="AI62" s="103">
        <x:f t="shared" si="13"/>
        <x:v>0.043211235800098557</x:v>
      </x:c>
      <x:c r="AJ62" s="83">
        <x:v>64359295696</x:v>
      </x:c>
      <x:c r="AK62" s="82">
        <x:f t="shared" si="14"/>
        <x:v>64359295696</x:v>
      </x:c>
      <x:c r="AL62" s="82">
        <x:f t="shared" si="15"/>
        <x:v>128718591392</x:v>
      </x:c>
      <x:c r="AM62" s="82">
        <x:f t="shared" si="16"/>
        <x:v>193077887088</x:v>
      </x:c>
      <x:c r="AN62" s="82">
        <x:f t="shared" si="17"/>
        <x:v>257437182784</x:v>
      </x:c>
      <x:c r="AO62" s="82">
        <x:f t="shared" si="18"/>
        <x:v>321796478480</x:v>
      </x:c>
      <x:c r="AP62" s="82">
        <x:f t="shared" si="19"/>
        <x:v>386155774176</x:v>
      </x:c>
      <x:c r="AQ62" s="82">
        <x:f t="shared" si="20"/>
        <x:v>450515069872</x:v>
      </x:c>
      <x:c r="AR62" s="82">
        <x:f t="shared" si="21"/>
        <x:v>514874365568</x:v>
      </x:c>
      <x:c r="AS62" s="103">
        <x:f t="shared" si="22"/>
        <x:v>0.12547396238421213</x:v>
      </x:c>
      <x:c r="AT62" s="90">
        <x:v>137783047111</x:v>
      </x:c>
      <x:c r="AU62" s="89">
        <x:f t="shared" si="23"/>
        <x:v>137783047111</x:v>
      </x:c>
      <x:c r="AV62" s="89">
        <x:f t="shared" si="24"/>
        <x:v>275566094222</x:v>
      </x:c>
      <x:c r="AW62" s="89">
        <x:f t="shared" si="25"/>
        <x:v>413349141333</x:v>
      </x:c>
      <x:c r="AX62" s="89">
        <x:f t="shared" si="26"/>
        <x:v>551132188444</x:v>
      </x:c>
      <x:c r="AY62" s="89">
        <x:f t="shared" si="27"/>
        <x:v>688915235555</x:v>
      </x:c>
      <x:c r="AZ62" s="89">
        <x:f t="shared" si="28"/>
        <x:v>826698282666</x:v>
      </x:c>
      <x:c r="BA62" s="89">
        <x:f t="shared" si="29"/>
        <x:v>964481329777</x:v>
      </x:c>
      <x:c r="BB62" s="89">
        <x:f t="shared" si="30"/>
        <x:v>1102264376888</x:v>
      </x:c>
      <x:c r="BC62" s="103">
        <x:f t="shared" si="31"/>
        <x:v>0.26861985799298022</x:v>
      </x:c>
      <x:c r="BD62" s="95">
        <x:v>294971656640</x:v>
      </x:c>
      <x:c r="BE62" s="94">
        <x:f t="shared" si="32"/>
        <x:v>294971656640</x:v>
      </x:c>
      <x:c r="BF62" s="94">
        <x:f t="shared" si="33"/>
        <x:v>589943313280</x:v>
      </x:c>
      <x:c r="BG62" s="94">
        <x:f t="shared" si="34"/>
        <x:v>884914969920</x:v>
      </x:c>
      <x:c r="BH62" s="94">
        <x:f t="shared" si="35"/>
        <x:v>1179886626560</x:v>
      </x:c>
      <x:c r="BI62" s="94">
        <x:f t="shared" si="36"/>
        <x:v>1474858283200</x:v>
      </x:c>
      <x:c r="BJ62" s="94">
        <x:f t="shared" si="37"/>
        <x:v>1769829939840</x:v>
      </x:c>
      <x:c r="BK62" s="94">
        <x:f t="shared" si="38"/>
        <x:v>2064801596480</x:v>
      </x:c>
      <x:c r="BL62" s="94">
        <x:f t="shared" si="39"/>
        <x:v>2359773253120</x:v>
      </x:c>
      <x:c r="BM62" s="103">
        <x:f t="shared" si="40"/>
        <x:v>0.57507252292626299</x:v>
      </x:c>
    </x:row>
    <x:row r="63" spans="2:65" s="41" customFormat="1" ht="24" customHeight="1">
      <x:c r="B63" s="49">
        <x:v>256</x:v>
      </x:c>
      <x:c r="C63" s="50" t="s">
        <x:v>19</x:v>
      </x:c>
      <x:c r="D63" s="46">
        <x:f t="shared" si="1"/>
        <x:v>257</x:v>
      </x:c>
      <x:c r="E63" s="42">
        <x:v>528317376029</x:v>
      </x:c>
      <x:c r="F63" s="63">
        <x:v>571115568</x:v>
      </x:c>
      <x:c r="G63" s="62">
        <x:f t="shared" si="56"/>
        <x:v>571115568</x:v>
      </x:c>
      <x:c r="H63" s="62">
        <x:f t="shared" si="56"/>
        <x:v>1142231136</x:v>
      </x:c>
      <x:c r="I63" s="62">
        <x:f t="shared" si="56"/>
        <x:v>1713346704</x:v>
      </x:c>
      <x:c r="J63" s="62">
        <x:f t="shared" si="56"/>
        <x:v>2284462272</x:v>
      </x:c>
      <x:c r="K63" s="62">
        <x:f t="shared" si="56"/>
        <x:v>2855577840</x:v>
      </x:c>
      <x:c r="L63" s="62">
        <x:f t="shared" si="56"/>
        <x:v>3426693408</x:v>
      </x:c>
      <x:c r="M63" s="62">
        <x:f t="shared" si="56"/>
        <x:v>3997808976</x:v>
      </x:c>
      <x:c r="N63" s="62">
        <x:f t="shared" si="56"/>
        <x:v>4568924544</x:v>
      </x:c>
      <x:c r="O63" s="103">
        <x:f t="shared" si="3"/>
        <x:v>0.0010810084882929361</x:v>
      </x:c>
      <x:c r="P63" s="101">
        <x:v>6120258214</x:v>
      </x:c>
      <x:c r="Q63" s="70">
        <x:f t="shared" si="41"/>
        <x:v>6120258214</x:v>
      </x:c>
      <x:c r="R63" s="70">
        <x:f t="shared" si="49"/>
        <x:v>12240516428</x:v>
      </x:c>
      <x:c r="S63" s="70">
        <x:f t="shared" si="50"/>
        <x:v>18360774642</x:v>
      </x:c>
      <x:c r="T63" s="70">
        <x:f t="shared" si="51"/>
        <x:v>24481032856</x:v>
      </x:c>
      <x:c r="U63" s="70">
        <x:f t="shared" si="52"/>
        <x:v>30601291070</x:v>
      </x:c>
      <x:c r="V63" s="70">
        <x:f t="shared" si="53"/>
        <x:v>36721549284</x:v>
      </x:c>
      <x:c r="W63" s="70">
        <x:f t="shared" si="54"/>
        <x:v>42841807498</x:v>
      </x:c>
      <x:c r="X63" s="70">
        <x:f t="shared" si="55"/>
        <x:v>48962065712</x:v>
      </x:c>
      <x:c r="Y63" s="103">
        <x:f t="shared" si="4"/>
        <x:v>0.011584434833474135</x:v>
      </x:c>
      <x:c r="Z63" s="76">
        <x:v>22164317197</x:v>
      </x:c>
      <x:c r="AA63" s="75">
        <x:f t="shared" si="5"/>
        <x:v>22164317197</x:v>
      </x:c>
      <x:c r="AB63" s="75">
        <x:f t="shared" si="6"/>
        <x:v>44328634394</x:v>
      </x:c>
      <x:c r="AC63" s="75">
        <x:f t="shared" si="7"/>
        <x:v>66492951591</x:v>
      </x:c>
      <x:c r="AD63" s="75">
        <x:f t="shared" si="8"/>
        <x:v>88657268788</x:v>
      </x:c>
      <x:c r="AE63" s="75">
        <x:f t="shared" si="9"/>
        <x:v>110821585985</x:v>
      </x:c>
      <x:c r="AF63" s="75">
        <x:f t="shared" si="10"/>
        <x:v>132985903182</x:v>
      </x:c>
      <x:c r="AG63" s="75">
        <x:f t="shared" si="11"/>
        <x:v>155150220379</x:v>
      </x:c>
      <x:c r="AH63" s="75">
        <x:f t="shared" si="12"/>
        <x:v>177314537576</x:v>
      </x:c>
      <x:c r="AI63" s="103">
        <x:f t="shared" si="13"/>
        <x:v>0.041952656116658507</x:v>
      </x:c>
      <x:c r="AJ63" s="83">
        <x:v>64359295696</x:v>
      </x:c>
      <x:c r="AK63" s="82">
        <x:f t="shared" si="14"/>
        <x:v>64359295696</x:v>
      </x:c>
      <x:c r="AL63" s="82">
        <x:f t="shared" si="15"/>
        <x:v>128718591392</x:v>
      </x:c>
      <x:c r="AM63" s="82">
        <x:f t="shared" si="16"/>
        <x:v>193077887088</x:v>
      </x:c>
      <x:c r="AN63" s="82">
        <x:f t="shared" si="17"/>
        <x:v>257437182784</x:v>
      </x:c>
      <x:c r="AO63" s="82">
        <x:f t="shared" si="18"/>
        <x:v>321796478480</x:v>
      </x:c>
      <x:c r="AP63" s="82">
        <x:f t="shared" si="19"/>
        <x:v>386155774176</x:v>
      </x:c>
      <x:c r="AQ63" s="82">
        <x:f t="shared" si="20"/>
        <x:v>450515069872</x:v>
      </x:c>
      <x:c r="AR63" s="82">
        <x:f t="shared" si="21"/>
        <x:v>514874365568</x:v>
      </x:c>
      <x:c r="AS63" s="103">
        <x:f t="shared" si="22"/>
        <x:v>0.12181938095571408</x:v>
      </x:c>
      <x:c r="AT63" s="90">
        <x:v>137783047111</x:v>
      </x:c>
      <x:c r="AU63" s="89">
        <x:f t="shared" si="23"/>
        <x:v>137783047111</x:v>
      </x:c>
      <x:c r="AV63" s="89">
        <x:f t="shared" si="24"/>
        <x:v>275566094222</x:v>
      </x:c>
      <x:c r="AW63" s="89">
        <x:f t="shared" si="25"/>
        <x:v>413349141333</x:v>
      </x:c>
      <x:c r="AX63" s="89">
        <x:f t="shared" si="26"/>
        <x:v>551132188444</x:v>
      </x:c>
      <x:c r="AY63" s="89">
        <x:f t="shared" si="27"/>
        <x:v>688915235555</x:v>
      </x:c>
      <x:c r="AZ63" s="89">
        <x:f t="shared" si="28"/>
        <x:v>826698282666</x:v>
      </x:c>
      <x:c r="BA63" s="89">
        <x:f t="shared" si="29"/>
        <x:v>964481329777</x:v>
      </x:c>
      <x:c r="BB63" s="89">
        <x:f t="shared" si="30"/>
        <x:v>1102264376888</x:v>
      </x:c>
      <x:c r="BC63" s="103">
        <x:f t="shared" si="31"/>
        <x:v>0.26079597863432175</x:v>
      </x:c>
      <x:c r="BD63" s="95">
        <x:v>294971656640</x:v>
      </x:c>
      <x:c r="BE63" s="94">
        <x:f t="shared" si="32"/>
        <x:v>294971656640</x:v>
      </x:c>
      <x:c r="BF63" s="94">
        <x:f t="shared" si="33"/>
        <x:v>589943313280</x:v>
      </x:c>
      <x:c r="BG63" s="94">
        <x:f t="shared" si="34"/>
        <x:v>884914969920</x:v>
      </x:c>
      <x:c r="BH63" s="94">
        <x:f t="shared" si="35"/>
        <x:v>1179886626560</x:v>
      </x:c>
      <x:c r="BI63" s="94">
        <x:f t="shared" si="36"/>
        <x:v>1474858283200</x:v>
      </x:c>
      <x:c r="BJ63" s="94">
        <x:f t="shared" si="37"/>
        <x:v>1769829939840</x:v>
      </x:c>
      <x:c r="BK63" s="94">
        <x:f t="shared" si="38"/>
        <x:v>2064801596480</x:v>
      </x:c>
      <x:c r="BL63" s="94">
        <x:f t="shared" si="39"/>
        <x:v>2359773253120</x:v>
      </x:c>
      <x:c r="BM63" s="103">
        <x:f t="shared" si="40"/>
        <x:v>0.55832283779325975</x:v>
      </x:c>
    </x:row>
    <x:row r="64" spans="2:65" s="41" customFormat="1" ht="24" customHeight="1">
      <x:c r="B64" s="49">
        <x:v>257</x:v>
      </x:c>
      <x:c r="C64" s="50" t="s">
        <x:v>19</x:v>
      </x:c>
      <x:c r="D64" s="46">
        <x:f t="shared" si="1"/>
        <x:v>258</x:v>
      </x:c>
      <x:c r="E64" s="42">
        <x:v>544166897309</x:v>
      </x:c>
      <x:c r="F64" s="63">
        <x:v>571115568</x:v>
      </x:c>
      <x:c r="G64" s="62">
        <x:f t="shared" si="56"/>
        <x:v>571115568</x:v>
      </x:c>
      <x:c r="H64" s="62">
        <x:f t="shared" si="56"/>
        <x:v>1142231136</x:v>
      </x:c>
      <x:c r="I64" s="62">
        <x:f t="shared" si="56"/>
        <x:v>1713346704</x:v>
      </x:c>
      <x:c r="J64" s="62">
        <x:f t="shared" si="56"/>
        <x:v>2284462272</x:v>
      </x:c>
      <x:c r="K64" s="62">
        <x:f t="shared" si="56"/>
        <x:v>2855577840</x:v>
      </x:c>
      <x:c r="L64" s="62">
        <x:f t="shared" si="56"/>
        <x:v>3426693408</x:v>
      </x:c>
      <x:c r="M64" s="62">
        <x:f t="shared" si="56"/>
        <x:v>3997808976</x:v>
      </x:c>
      <x:c r="N64" s="62">
        <x:f t="shared" si="56"/>
        <x:v>4568924544</x:v>
      </x:c>
      <x:c r="O64" s="103">
        <x:f t="shared" si="3"/>
        <x:v>0.0010495228041695771</x:v>
      </x:c>
      <x:c r="P64" s="101">
        <x:v>6120258214</x:v>
      </x:c>
      <x:c r="Q64" s="70">
        <x:f t="shared" si="41"/>
        <x:v>6120258214</x:v>
      </x:c>
      <x:c r="R64" s="70">
        <x:f t="shared" si="49"/>
        <x:v>12240516428</x:v>
      </x:c>
      <x:c r="S64" s="70">
        <x:f t="shared" si="50"/>
        <x:v>18360774642</x:v>
      </x:c>
      <x:c r="T64" s="70">
        <x:f t="shared" si="51"/>
        <x:v>24481032856</x:v>
      </x:c>
      <x:c r="U64" s="70">
        <x:f t="shared" si="52"/>
        <x:v>30601291070</x:v>
      </x:c>
      <x:c r="V64" s="70">
        <x:f t="shared" si="53"/>
        <x:v>36721549284</x:v>
      </x:c>
      <x:c r="W64" s="70">
        <x:f t="shared" si="54"/>
        <x:v>42841807498</x:v>
      </x:c>
      <x:c r="X64" s="70">
        <x:f t="shared" si="55"/>
        <x:v>48962065712</x:v>
      </x:c>
      <x:c r="Y64" s="103">
        <x:f t="shared" si="4"/>
        <x:v>0.011247024110187043</x:v>
      </x:c>
      <x:c r="Z64" s="76">
        <x:v>22164317197</x:v>
      </x:c>
      <x:c r="AA64" s="75">
        <x:f t="shared" si="5"/>
        <x:v>22164317197</x:v>
      </x:c>
      <x:c r="AB64" s="75">
        <x:f t="shared" si="6"/>
        <x:v>44328634394</x:v>
      </x:c>
      <x:c r="AC64" s="75">
        <x:f t="shared" si="7"/>
        <x:v>66492951591</x:v>
      </x:c>
      <x:c r="AD64" s="75">
        <x:f t="shared" si="8"/>
        <x:v>88657268788</x:v>
      </x:c>
      <x:c r="AE64" s="75">
        <x:f t="shared" si="9"/>
        <x:v>110821585985</x:v>
      </x:c>
      <x:c r="AF64" s="75">
        <x:f t="shared" si="10"/>
        <x:v>132985903182</x:v>
      </x:c>
      <x:c r="AG64" s="75">
        <x:f t="shared" si="11"/>
        <x:v>155150220379</x:v>
      </x:c>
      <x:c r="AH64" s="75">
        <x:f t="shared" si="12"/>
        <x:v>177314537576</x:v>
      </x:c>
      <x:c r="AI64" s="103">
        <x:f t="shared" si="13"/>
        <x:v>0.04073073409390833</x:v>
      </x:c>
      <x:c r="AJ64" s="83">
        <x:v>64359295696</x:v>
      </x:c>
      <x:c r="AK64" s="82">
        <x:f t="shared" si="14"/>
        <x:v>64359295696</x:v>
      </x:c>
      <x:c r="AL64" s="82">
        <x:f t="shared" si="15"/>
        <x:v>128718591392</x:v>
      </x:c>
      <x:c r="AM64" s="82">
        <x:f t="shared" si="16"/>
        <x:v>193077887088</x:v>
      </x:c>
      <x:c r="AN64" s="82">
        <x:f t="shared" si="17"/>
        <x:v>257437182784</x:v>
      </x:c>
      <x:c r="AO64" s="82">
        <x:f t="shared" si="18"/>
        <x:v>321796478480</x:v>
      </x:c>
      <x:c r="AP64" s="82">
        <x:f t="shared" si="19"/>
        <x:v>386155774176</x:v>
      </x:c>
      <x:c r="AQ64" s="82">
        <x:f t="shared" si="20"/>
        <x:v>450515069872</x:v>
      </x:c>
      <x:c r="AR64" s="82">
        <x:f t="shared" si="21"/>
        <x:v>514874365568</x:v>
      </x:c>
      <x:c r="AS64" s="103">
        <x:f t="shared" si="22"/>
        <x:v>0.11827124364651344</x:v>
      </x:c>
      <x:c r="AT64" s="90">
        <x:v>137783047111</x:v>
      </x:c>
      <x:c r="AU64" s="89">
        <x:f t="shared" si="23"/>
        <x:v>137783047111</x:v>
      </x:c>
      <x:c r="AV64" s="89">
        <x:f t="shared" si="24"/>
        <x:v>275566094222</x:v>
      </x:c>
      <x:c r="AW64" s="89">
        <x:f t="shared" si="25"/>
        <x:v>413349141333</x:v>
      </x:c>
      <x:c r="AX64" s="89">
        <x:f t="shared" si="26"/>
        <x:v>551132188444</x:v>
      </x:c>
      <x:c r="AY64" s="89">
        <x:f t="shared" si="27"/>
        <x:v>688915235555</x:v>
      </x:c>
      <x:c r="AZ64" s="89">
        <x:f t="shared" si="28"/>
        <x:v>826698282666</x:v>
      </x:c>
      <x:c r="BA64" s="89">
        <x:f t="shared" si="29"/>
        <x:v>964481329777</x:v>
      </x:c>
      <x:c r="BB64" s="89">
        <x:f t="shared" si="30"/>
        <x:v>1102264376888</x:v>
      </x:c>
      <x:c r="BC64" s="103">
        <x:f t="shared" si="31"/>
        <x:v>0.25319997925702786</x:v>
      </x:c>
      <x:c r="BD64" s="95">
        <x:v>294971656640</x:v>
      </x:c>
      <x:c r="BE64" s="94">
        <x:f t="shared" si="32"/>
        <x:v>294971656640</x:v>
      </x:c>
      <x:c r="BF64" s="94">
        <x:f t="shared" si="33"/>
        <x:v>589943313280</x:v>
      </x:c>
      <x:c r="BG64" s="94">
        <x:f t="shared" si="34"/>
        <x:v>884914969920</x:v>
      </x:c>
      <x:c r="BH64" s="94">
        <x:f t="shared" si="35"/>
        <x:v>1179886626560</x:v>
      </x:c>
      <x:c r="BI64" s="94">
        <x:f t="shared" si="36"/>
        <x:v>1474858283200</x:v>
      </x:c>
      <x:c r="BJ64" s="94">
        <x:f t="shared" si="37"/>
        <x:v>1769829939840</x:v>
      </x:c>
      <x:c r="BK64" s="94">
        <x:f t="shared" si="38"/>
        <x:v>2064801596480</x:v>
      </x:c>
      <x:c r="BL64" s="94">
        <x:f t="shared" si="39"/>
        <x:v>2359773253120</x:v>
      </x:c>
      <x:c r="BM64" s="103">
        <x:f t="shared" si="40"/>
        <x:v>0.54206100756713826</x:v>
      </x:c>
    </x:row>
    <x:row r="65" spans="2:65" s="41" customFormat="1" ht="24" customHeight="1">
      <x:c r="B65" s="49">
        <x:v>258</x:v>
      </x:c>
      <x:c r="C65" s="50" t="s">
        <x:v>19</x:v>
      </x:c>
      <x:c r="D65" s="46">
        <x:f t="shared" si="1"/>
        <x:v>259</x:v>
      </x:c>
      <x:c r="E65" s="42">
        <x:v>560491904228</x:v>
      </x:c>
      <x:c r="F65" s="63">
        <x:v>571115568</x:v>
      </x:c>
      <x:c r="G65" s="62">
        <x:f t="shared" si="56"/>
        <x:v>571115568</x:v>
      </x:c>
      <x:c r="H65" s="62">
        <x:f t="shared" si="56"/>
        <x:v>1142231136</x:v>
      </x:c>
      <x:c r="I65" s="62">
        <x:f t="shared" si="56"/>
        <x:v>1713346704</x:v>
      </x:c>
      <x:c r="J65" s="62">
        <x:f t="shared" si="56"/>
        <x:v>2284462272</x:v>
      </x:c>
      <x:c r="K65" s="62">
        <x:f t="shared" si="56"/>
        <x:v>2855577840</x:v>
      </x:c>
      <x:c r="L65" s="62">
        <x:f t="shared" si="56"/>
        <x:v>3426693408</x:v>
      </x:c>
      <x:c r="M65" s="62">
        <x:f t="shared" si="56"/>
        <x:v>3997808976</x:v>
      </x:c>
      <x:c r="N65" s="62">
        <x:f t="shared" si="56"/>
        <x:v>4568924544</x:v>
      </x:c>
      <x:c r="O65" s="103">
        <x:f t="shared" si="3"/>
        <x:v>0.0010189541788059055</x:v>
      </x:c>
      <x:c r="P65" s="101">
        <x:v>6120258214</x:v>
      </x:c>
      <x:c r="Q65" s="70">
        <x:f t="shared" si="41"/>
        <x:v>6120258214</x:v>
      </x:c>
      <x:c r="R65" s="70">
        <x:f t="shared" si="49"/>
        <x:v>12240516428</x:v>
      </x:c>
      <x:c r="S65" s="70">
        <x:f t="shared" si="50"/>
        <x:v>18360774642</x:v>
      </x:c>
      <x:c r="T65" s="70">
        <x:f t="shared" si="51"/>
        <x:v>24481032856</x:v>
      </x:c>
      <x:c r="U65" s="70">
        <x:f t="shared" si="52"/>
        <x:v>30601291070</x:v>
      </x:c>
      <x:c r="V65" s="70">
        <x:f t="shared" si="53"/>
        <x:v>36721549284</x:v>
      </x:c>
      <x:c r="W65" s="70">
        <x:f t="shared" si="54"/>
        <x:v>42841807498</x:v>
      </x:c>
      <x:c r="X65" s="70">
        <x:f t="shared" si="55"/>
        <x:v>48962065712</x:v>
      </x:c>
      <x:c r="Y65" s="103">
        <x:f t="shared" si="4"/>
        <x:v>0.010919440883682002</x:v>
      </x:c>
      <x:c r="Z65" s="76">
        <x:v>22164317197</x:v>
      </x:c>
      <x:c r="AA65" s="75">
        <x:f t="shared" si="5"/>
        <x:v>22164317197</x:v>
      </x:c>
      <x:c r="AB65" s="75">
        <x:f t="shared" si="6"/>
        <x:v>44328634394</x:v>
      </x:c>
      <x:c r="AC65" s="75">
        <x:f t="shared" si="7"/>
        <x:v>66492951591</x:v>
      </x:c>
      <x:c r="AD65" s="75">
        <x:f t="shared" si="8"/>
        <x:v>88657268788</x:v>
      </x:c>
      <x:c r="AE65" s="75">
        <x:f t="shared" si="9"/>
        <x:v>110821585985</x:v>
      </x:c>
      <x:c r="AF65" s="75">
        <x:f t="shared" si="10"/>
        <x:v>132985903182</x:v>
      </x:c>
      <x:c r="AG65" s="75">
        <x:f t="shared" si="11"/>
        <x:v>155150220379</x:v>
      </x:c>
      <x:c r="AH65" s="75">
        <x:f t="shared" si="12"/>
        <x:v>177314537576</x:v>
      </x:c>
      <x:c r="AI65" s="103">
        <x:f t="shared" si="13"/>
        <x:v>0.039544402032939761</x:v>
      </x:c>
      <x:c r="AJ65" s="83">
        <x:v>64359295696</x:v>
      </x:c>
      <x:c r="AK65" s="82">
        <x:f t="shared" si="14"/>
        <x:v>64359295696</x:v>
      </x:c>
      <x:c r="AL65" s="82">
        <x:f t="shared" si="15"/>
        <x:v>128718591392</x:v>
      </x:c>
      <x:c r="AM65" s="82">
        <x:f t="shared" si="16"/>
        <x:v>193077887088</x:v>
      </x:c>
      <x:c r="AN65" s="82">
        <x:f t="shared" si="17"/>
        <x:v>257437182784</x:v>
      </x:c>
      <x:c r="AO65" s="82">
        <x:f t="shared" si="18"/>
        <x:v>321796478480</x:v>
      </x:c>
      <x:c r="AP65" s="82">
        <x:f t="shared" si="19"/>
        <x:v>386155774176</x:v>
      </x:c>
      <x:c r="AQ65" s="82">
        <x:f t="shared" si="20"/>
        <x:v>450515069872</x:v>
      </x:c>
      <x:c r="AR65" s="82">
        <x:f t="shared" si="21"/>
        <x:v>514874365568</x:v>
      </x:c>
      <x:c r="AS65" s="103">
        <x:f t="shared" si="22"/>
        <x:v>0.11482645014230138</x:v>
      </x:c>
      <x:c r="AT65" s="90">
        <x:v>137783047111</x:v>
      </x:c>
      <x:c r="AU65" s="89">
        <x:f t="shared" si="23"/>
        <x:v>137783047111</x:v>
      </x:c>
      <x:c r="AV65" s="89">
        <x:f t="shared" si="24"/>
        <x:v>275566094222</x:v>
      </x:c>
      <x:c r="AW65" s="89">
        <x:f t="shared" si="25"/>
        <x:v>413349141333</x:v>
      </x:c>
      <x:c r="AX65" s="89">
        <x:f t="shared" si="26"/>
        <x:v>551132188444</x:v>
      </x:c>
      <x:c r="AY65" s="89">
        <x:f t="shared" si="27"/>
        <x:v>688915235555</x:v>
      </x:c>
      <x:c r="AZ65" s="89">
        <x:f t="shared" si="28"/>
        <x:v>826698282666</x:v>
      </x:c>
      <x:c r="BA65" s="89">
        <x:f t="shared" si="29"/>
        <x:v>964481329777</x:v>
      </x:c>
      <x:c r="BB65" s="89">
        <x:f t="shared" si="30"/>
        <x:v>1102264376888</x:v>
      </x:c>
      <x:c r="BC65" s="103">
        <x:f t="shared" si="31"/>
        <x:v>0.24582522257975711</x:v>
      </x:c>
      <x:c r="BD65" s="95">
        <x:v>294971656640</x:v>
      </x:c>
      <x:c r="BE65" s="94">
        <x:f t="shared" si="32"/>
        <x:v>294971656640</x:v>
      </x:c>
      <x:c r="BF65" s="94">
        <x:f t="shared" si="33"/>
        <x:v>589943313280</x:v>
      </x:c>
      <x:c r="BG65" s="94">
        <x:f t="shared" si="34"/>
        <x:v>884914969920</x:v>
      </x:c>
      <x:c r="BH65" s="94">
        <x:f t="shared" si="35"/>
        <x:v>1179886626560</x:v>
      </x:c>
      <x:c r="BI65" s="94">
        <x:f t="shared" si="36"/>
        <x:v>1474858283200</x:v>
      </x:c>
      <x:c r="BJ65" s="94">
        <x:f t="shared" si="37"/>
        <x:v>1769829939840</x:v>
      </x:c>
      <x:c r="BK65" s="94">
        <x:f t="shared" si="38"/>
        <x:v>2064801596480</x:v>
      </x:c>
      <x:c r="BL65" s="94">
        <x:f t="shared" si="39"/>
        <x:v>2359773253120</x:v>
      </x:c>
      <x:c r="BM65" s="103">
        <x:f t="shared" si="40"/>
        <x:v>0.52627282288097033</x:v>
      </x:c>
    </x:row>
    <x:row r="66" spans="2:65" s="41" customFormat="1" ht="24" customHeight="1">
      <x:c r="B66" s="51">
        <x:v>259</x:v>
      </x:c>
      <x:c r="C66" s="52" t="s">
        <x:v>19</x:v>
      </x:c>
      <x:c r="D66" s="47">
        <x:f t="shared" si="1"/>
        <x:v>260</x:v>
      </x:c>
      <x:c r="E66" s="44">
        <x:v>577306661354</x:v>
      </x:c>
      <x:c r="F66" s="64">
        <x:v>571115568</x:v>
      </x:c>
      <x:c r="G66" s="62">
        <x:f t="shared" si="56"/>
        <x:v>571115568</x:v>
      </x:c>
      <x:c r="H66" s="62">
        <x:f t="shared" si="56"/>
        <x:v>1142231136</x:v>
      </x:c>
      <x:c r="I66" s="62">
        <x:f t="shared" si="56"/>
        <x:v>1713346704</x:v>
      </x:c>
      <x:c r="J66" s="62">
        <x:f t="shared" si="56"/>
        <x:v>2284462272</x:v>
      </x:c>
      <x:c r="K66" s="62">
        <x:f t="shared" si="56"/>
        <x:v>2855577840</x:v>
      </x:c>
      <x:c r="L66" s="62">
        <x:f t="shared" si="56"/>
        <x:v>3426693408</x:v>
      </x:c>
      <x:c r="M66" s="62">
        <x:f t="shared" si="56"/>
        <x:v>3997808976</x:v>
      </x:c>
      <x:c r="N66" s="62">
        <x:f t="shared" si="56"/>
        <x:v>4568924544</x:v>
      </x:c>
      <x:c r="O66" s="103">
        <x:f t="shared" si="3"/>
        <x:v>0.00098927590175474571</x:v>
      </x:c>
      <x:c r="P66" s="102">
        <x:v>6120258214</x:v>
      </x:c>
      <x:c r="Q66" s="70">
        <x:f t="shared" si="41"/>
        <x:v>6120258214</x:v>
      </x:c>
      <x:c r="R66" s="70">
        <x:f t="shared" si="49"/>
        <x:v>12240516428</x:v>
      </x:c>
      <x:c r="S66" s="70">
        <x:f t="shared" si="50"/>
        <x:v>18360774642</x:v>
      </x:c>
      <x:c r="T66" s="70">
        <x:f t="shared" si="51"/>
        <x:v>24481032856</x:v>
      </x:c>
      <x:c r="U66" s="70">
        <x:f t="shared" si="52"/>
        <x:v>30601291070</x:v>
      </x:c>
      <x:c r="V66" s="70">
        <x:f t="shared" si="53"/>
        <x:v>36721549284</x:v>
      </x:c>
      <x:c r="W66" s="70">
        <x:f t="shared" si="54"/>
        <x:v>42841807498</x:v>
      </x:c>
      <x:c r="X66" s="70">
        <x:f t="shared" si="55"/>
        <x:v>48962065712</x:v>
      </x:c>
      <x:c r="Y66" s="103">
        <x:f t="shared" si="4"/>
        <x:v>0.010601398916211544</x:v>
      </x:c>
      <x:c r="Z66" s="77">
        <x:v>22164317197</x:v>
      </x:c>
      <x:c r="AA66" s="75">
        <x:f t="shared" si="5"/>
        <x:v>22164317197</x:v>
      </x:c>
      <x:c r="AB66" s="75">
        <x:f t="shared" si="6"/>
        <x:v>44328634394</x:v>
      </x:c>
      <x:c r="AC66" s="75">
        <x:f t="shared" si="7"/>
        <x:v>66492951591</x:v>
      </x:c>
      <x:c r="AD66" s="75">
        <x:f t="shared" si="8"/>
        <x:v>88657268788</x:v>
      </x:c>
      <x:c r="AE66" s="75">
        <x:f t="shared" si="9"/>
        <x:v>110821585985</x:v>
      </x:c>
      <x:c r="AF66" s="75">
        <x:f t="shared" si="10"/>
        <x:v>132985903182</x:v>
      </x:c>
      <x:c r="AG66" s="75">
        <x:f t="shared" si="11"/>
        <x:v>155150220379</x:v>
      </x:c>
      <x:c r="AH66" s="75">
        <x:f t="shared" si="12"/>
        <x:v>177314537576</x:v>
      </x:c>
      <x:c r="AI66" s="103">
        <x:f t="shared" si="13"/>
        <x:v>0.038392623333007088</x:v>
      </x:c>
      <x:c r="AJ66" s="84">
        <x:v>64359295696</x:v>
      </x:c>
      <x:c r="AK66" s="82">
        <x:f t="shared" si="14"/>
        <x:v>64359295696</x:v>
      </x:c>
      <x:c r="AL66" s="82">
        <x:f t="shared" si="15"/>
        <x:v>128718591392</x:v>
      </x:c>
      <x:c r="AM66" s="82">
        <x:f t="shared" si="16"/>
        <x:v>193077887088</x:v>
      </x:c>
      <x:c r="AN66" s="82">
        <x:f t="shared" si="17"/>
        <x:v>257437182784</x:v>
      </x:c>
      <x:c r="AO66" s="82">
        <x:f t="shared" si="18"/>
        <x:v>321796478480</x:v>
      </x:c>
      <x:c r="AP66" s="82">
        <x:f t="shared" si="19"/>
        <x:v>386155774176</x:v>
      </x:c>
      <x:c r="AQ66" s="82">
        <x:f t="shared" si="20"/>
        <x:v>450515069872</x:v>
      </x:c>
      <x:c r="AR66" s="82">
        <x:f t="shared" si="21"/>
        <x:v>514874365568</x:v>
      </x:c>
      <x:c r="AS66" s="103">
        <x:f t="shared" si="22"/>
        <x:v>0.11148199042958103</x:v>
      </x:c>
      <x:c r="AT66" s="91">
        <x:v>137783047111</x:v>
      </x:c>
      <x:c r="AU66" s="89">
        <x:f t="shared" si="23"/>
        <x:v>137783047111</x:v>
      </x:c>
      <x:c r="AV66" s="89">
        <x:f t="shared" si="24"/>
        <x:v>275566094222</x:v>
      </x:c>
      <x:c r="AW66" s="89">
        <x:f t="shared" si="25"/>
        <x:v>413349141333</x:v>
      </x:c>
      <x:c r="AX66" s="89">
        <x:f t="shared" si="26"/>
        <x:v>551132188444</x:v>
      </x:c>
      <x:c r="AY66" s="89">
        <x:f t="shared" si="27"/>
        <x:v>688915235555</x:v>
      </x:c>
      <x:c r="AZ66" s="89">
        <x:f t="shared" si="28"/>
        <x:v>826698282666</x:v>
      </x:c>
      <x:c r="BA66" s="89">
        <x:f t="shared" si="29"/>
        <x:v>964481329777</x:v>
      </x:c>
      <x:c r="BB66" s="89">
        <x:f t="shared" si="30"/>
        <x:v>1102264376888</x:v>
      </x:c>
      <x:c r="BC66" s="103">
        <x:f t="shared" si="31"/>
        <x:v>0.23866526464088814</x:v>
      </x:c>
      <x:c r="BD66" s="96">
        <x:v>294971656640</x:v>
      </x:c>
      <x:c r="BE66" s="94">
        <x:f t="shared" si="32"/>
        <x:v>294971656640</x:v>
      </x:c>
      <x:c r="BF66" s="94">
        <x:f t="shared" si="33"/>
        <x:v>589943313280</x:v>
      </x:c>
      <x:c r="BG66" s="94">
        <x:f t="shared" si="34"/>
        <x:v>884914969920</x:v>
      </x:c>
      <x:c r="BH66" s="94">
        <x:f t="shared" si="35"/>
        <x:v>1179886626560</x:v>
      </x:c>
      <x:c r="BI66" s="94">
        <x:f t="shared" si="36"/>
        <x:v>1474858283200</x:v>
      </x:c>
      <x:c r="BJ66" s="94">
        <x:f t="shared" si="37"/>
        <x:v>1769829939840</x:v>
      </x:c>
      <x:c r="BK66" s="94">
        <x:f t="shared" si="38"/>
        <x:v>2064801596480</x:v>
      </x:c>
      <x:c r="BL66" s="94">
        <x:f t="shared" si="39"/>
        <x:v>2359773253120</x:v>
      </x:c>
      <x:c r="BM66" s="103">
        <x:f t="shared" si="40"/>
        <x:v>0.51094448823469518</x:v>
      </x:c>
    </x:row>
    <x:row r="67" spans="2:65" s="41" customFormat="1" ht="24" customHeight="1">
      <x:c r="B67" s="53">
        <x:v>260</x:v>
      </x:c>
      <x:c r="C67" s="54" t="s">
        <x:v>19</x:v>
      </x:c>
      <x:c r="D67" s="48">
        <x:f t="shared" si="1"/>
        <x:v>261</x:v>
      </x:c>
      <x:c r="E67" s="43">
        <x:v>1731919984062</x:v>
      </x:c>
      <x:c r="F67" s="65">
        <x:v>571115568</x:v>
      </x:c>
      <x:c r="G67" s="62">
        <x:f t="shared" si="56"/>
        <x:v>571115568</x:v>
      </x:c>
      <x:c r="H67" s="62">
        <x:f t="shared" si="56"/>
        <x:v>1142231136</x:v>
      </x:c>
      <x:c r="I67" s="62">
        <x:f t="shared" si="56"/>
        <x:v>1713346704</x:v>
      </x:c>
      <x:c r="J67" s="62">
        <x:f t="shared" si="56"/>
        <x:v>2284462272</x:v>
      </x:c>
      <x:c r="K67" s="62">
        <x:f t="shared" si="56"/>
        <x:v>2855577840</x:v>
      </x:c>
      <x:c r="L67" s="62">
        <x:f t="shared" si="56"/>
        <x:v>3426693408</x:v>
      </x:c>
      <x:c r="M67" s="62">
        <x:f t="shared" si="56"/>
        <x:v>3997808976</x:v>
      </x:c>
      <x:c r="N67" s="62">
        <x:f t="shared" si="56"/>
        <x:v>4568924544</x:v>
      </x:c>
      <x:c r="O67" s="103">
        <x:f t="shared" si="3"/>
        <x:v>0.00032975863391824861</x:v>
      </x:c>
      <x:c r="P67" s="100">
        <x:v>6120258214</x:v>
      </x:c>
      <x:c r="Q67" s="70">
        <x:f t="shared" si="41"/>
        <x:v>6120258214</x:v>
      </x:c>
      <x:c r="R67" s="70">
        <x:f t="shared" si="49"/>
        <x:v>12240516428</x:v>
      </x:c>
      <x:c r="S67" s="70">
        <x:f t="shared" si="50"/>
        <x:v>18360774642</x:v>
      </x:c>
      <x:c r="T67" s="70">
        <x:f t="shared" si="51"/>
        <x:v>24481032856</x:v>
      </x:c>
      <x:c r="U67" s="70">
        <x:f t="shared" si="52"/>
        <x:v>30601291070</x:v>
      </x:c>
      <x:c r="V67" s="70">
        <x:f t="shared" si="53"/>
        <x:v>36721549284</x:v>
      </x:c>
      <x:c r="W67" s="70">
        <x:f t="shared" si="54"/>
        <x:v>42841807498</x:v>
      </x:c>
      <x:c r="X67" s="70">
        <x:f t="shared" si="55"/>
        <x:v>48962065712</x:v>
      </x:c>
      <x:c r="Y67" s="103">
        <x:f t="shared" si="4"/>
        <x:v>0.003533799638737181</x:v>
      </x:c>
      <x:c r="Z67" s="75">
        <x:v>22164317197</x:v>
      </x:c>
      <x:c r="AA67" s="75">
        <x:f t="shared" si="5"/>
        <x:v>22164317197</x:v>
      </x:c>
      <x:c r="AB67" s="75">
        <x:f t="shared" si="6"/>
        <x:v>44328634394</x:v>
      </x:c>
      <x:c r="AC67" s="75">
        <x:f t="shared" si="7"/>
        <x:v>66492951591</x:v>
      </x:c>
      <x:c r="AD67" s="75">
        <x:f t="shared" si="8"/>
        <x:v>88657268788</x:v>
      </x:c>
      <x:c r="AE67" s="75">
        <x:f t="shared" si="9"/>
        <x:v>110821585985</x:v>
      </x:c>
      <x:c r="AF67" s="75">
        <x:f t="shared" si="10"/>
        <x:v>132985903182</x:v>
      </x:c>
      <x:c r="AG67" s="75">
        <x:f t="shared" si="11"/>
        <x:v>155150220379</x:v>
      </x:c>
      <x:c r="AH67" s="75">
        <x:f t="shared" si="12"/>
        <x:v>177314537576</x:v>
      </x:c>
      <x:c r="AI67" s="103">
        <x:f t="shared" si="13"/>
        <x:v>0.012797541111002361</x:v>
      </x:c>
      <x:c r="AJ67" s="82">
        <x:v>64359295696</x:v>
      </x:c>
      <x:c r="AK67" s="82">
        <x:f t="shared" si="14"/>
        <x:v>64359295696</x:v>
      </x:c>
      <x:c r="AL67" s="82">
        <x:f t="shared" si="15"/>
        <x:v>128718591392</x:v>
      </x:c>
      <x:c r="AM67" s="82">
        <x:f t="shared" si="16"/>
        <x:v>193077887088</x:v>
      </x:c>
      <x:c r="AN67" s="82">
        <x:f t="shared" si="17"/>
        <x:v>257437182784</x:v>
      </x:c>
      <x:c r="AO67" s="82">
        <x:f t="shared" si="18"/>
        <x:v>321796478480</x:v>
      </x:c>
      <x:c r="AP67" s="82">
        <x:f t="shared" si="19"/>
        <x:v>386155774176</x:v>
      </x:c>
      <x:c r="AQ67" s="82">
        <x:f t="shared" si="20"/>
        <x:v>450515069872</x:v>
      </x:c>
      <x:c r="AR67" s="82">
        <x:f t="shared" si="21"/>
        <x:v>514874365568</x:v>
      </x:c>
      <x:c r="AS67" s="103">
        <x:f t="shared" si="22"/>
        <x:v>0.037160663476527012</x:v>
      </x:c>
      <x:c r="AT67" s="89">
        <x:v>137783047111</x:v>
      </x:c>
      <x:c r="AU67" s="89">
        <x:f t="shared" si="23"/>
        <x:v>137783047111</x:v>
      </x:c>
      <x:c r="AV67" s="89">
        <x:f t="shared" si="24"/>
        <x:v>275566094222</x:v>
      </x:c>
      <x:c r="AW67" s="89">
        <x:f t="shared" si="25"/>
        <x:v>413349141333</x:v>
      </x:c>
      <x:c r="AX67" s="89">
        <x:f t="shared" si="26"/>
        <x:v>551132188444</x:v>
      </x:c>
      <x:c r="AY67" s="89">
        <x:f t="shared" si="27"/>
        <x:v>688915235555</x:v>
      </x:c>
      <x:c r="AZ67" s="89">
        <x:f t="shared" si="28"/>
        <x:v>826698282666</x:v>
      </x:c>
      <x:c r="BA67" s="89">
        <x:f t="shared" si="29"/>
        <x:v>964481329777</x:v>
      </x:c>
      <x:c r="BB67" s="89">
        <x:f t="shared" si="30"/>
        <x:v>1102264376888</x:v>
      </x:c>
      <x:c r="BC67" s="103">
        <x:f t="shared" si="31"/>
        <x:v>0.079555088213629374</x:v>
      </x:c>
      <x:c r="BD67" s="94">
        <x:v>294971656640</x:v>
      </x:c>
      <x:c r="BE67" s="94">
        <x:f t="shared" si="32"/>
        <x:v>294971656640</x:v>
      </x:c>
      <x:c r="BF67" s="94">
        <x:f t="shared" si="33"/>
        <x:v>589943313280</x:v>
      </x:c>
      <x:c r="BG67" s="94">
        <x:f t="shared" si="34"/>
        <x:v>884914969920</x:v>
      </x:c>
      <x:c r="BH67" s="94">
        <x:f t="shared" si="35"/>
        <x:v>1179886626560</x:v>
      </x:c>
      <x:c r="BI67" s="94">
        <x:f t="shared" si="36"/>
        <x:v>1474858283200</x:v>
      </x:c>
      <x:c r="BJ67" s="94">
        <x:f t="shared" si="37"/>
        <x:v>1769829939840</x:v>
      </x:c>
      <x:c r="BK67" s="94">
        <x:f t="shared" si="38"/>
        <x:v>2064801596480</x:v>
      </x:c>
      <x:c r="BL67" s="94">
        <x:f t="shared" si="39"/>
        <x:v>2359773253120</x:v>
      </x:c>
      <x:c r="BM67" s="103">
        <x:f t="shared" si="40"/>
        <x:v>0.17031482941156506</x:v>
      </x:c>
    </x:row>
    <x:row r="68" spans="2:65" s="41" customFormat="1" ht="24" customHeight="1">
      <x:c r="B68" s="49">
        <x:v>261</x:v>
      </x:c>
      <x:c r="C68" s="50" t="s">
        <x:v>19</x:v>
      </x:c>
      <x:c r="D68" s="46">
        <x:f t="shared" si="1"/>
        <x:v>262</x:v>
      </x:c>
      <x:c r="E68" s="42">
        <x:v>1749239183902</x:v>
      </x:c>
      <x:c r="F68" s="66">
        <x:v>571115568</x:v>
      </x:c>
      <x:c r="G68" s="62">
        <x:f t="shared" si="56"/>
        <x:v>571115568</x:v>
      </x:c>
      <x:c r="H68" s="62">
        <x:f t="shared" si="56"/>
        <x:v>1142231136</x:v>
      </x:c>
      <x:c r="I68" s="62">
        <x:f t="shared" si="56"/>
        <x:v>1713346704</x:v>
      </x:c>
      <x:c r="J68" s="62">
        <x:f t="shared" si="56"/>
        <x:v>2284462272</x:v>
      </x:c>
      <x:c r="K68" s="62">
        <x:f t="shared" si="56"/>
        <x:v>2855577840</x:v>
      </x:c>
      <x:c r="L68" s="62">
        <x:f t="shared" si="56"/>
        <x:v>3426693408</x:v>
      </x:c>
      <x:c r="M68" s="62">
        <x:f t="shared" si="56"/>
        <x:v>3997808976</x:v>
      </x:c>
      <x:c r="N68" s="62">
        <x:f t="shared" si="56"/>
        <x:v>4568924544</x:v>
      </x:c>
      <x:c r="O68" s="103">
        <x:f t="shared" si="3"/>
        <x:v>0.00032649369694887672</x:v>
      </x:c>
      <x:c r="P68" s="101">
        <x:v>6120258214</x:v>
      </x:c>
      <x:c r="Q68" s="70">
        <x:f t="shared" si="41"/>
        <x:v>6120258214</x:v>
      </x:c>
      <x:c r="R68" s="70">
        <x:f t="shared" si="49"/>
        <x:v>12240516428</x:v>
      </x:c>
      <x:c r="S68" s="70">
        <x:f t="shared" si="50"/>
        <x:v>18360774642</x:v>
      </x:c>
      <x:c r="T68" s="70">
        <x:f t="shared" si="51"/>
        <x:v>24481032856</x:v>
      </x:c>
      <x:c r="U68" s="70">
        <x:f t="shared" si="52"/>
        <x:v>30601291070</x:v>
      </x:c>
      <x:c r="V68" s="70">
        <x:f t="shared" si="53"/>
        <x:v>36721549284</x:v>
      </x:c>
      <x:c r="W68" s="70">
        <x:f t="shared" si="54"/>
        <x:v>42841807498</x:v>
      </x:c>
      <x:c r="X68" s="70">
        <x:f t="shared" si="55"/>
        <x:v>48962065712</x:v>
      </x:c>
      <x:c r="Y68" s="103">
        <x:f t="shared" si="4"/>
        <x:v>0.0034988115235033996</x:v>
      </x:c>
      <x:c r="Z68" s="76">
        <x:v>22164317197</x:v>
      </x:c>
      <x:c r="AA68" s="75">
        <x:f t="shared" si="5"/>
        <x:v>22164317197</x:v>
      </x:c>
      <x:c r="AB68" s="75">
        <x:f t="shared" si="6"/>
        <x:v>44328634394</x:v>
      </x:c>
      <x:c r="AC68" s="75">
        <x:f t="shared" si="7"/>
        <x:v>66492951591</x:v>
      </x:c>
      <x:c r="AD68" s="75">
        <x:f t="shared" si="8"/>
        <x:v>88657268788</x:v>
      </x:c>
      <x:c r="AE68" s="75">
        <x:f t="shared" si="9"/>
        <x:v>110821585985</x:v>
      </x:c>
      <x:c r="AF68" s="75">
        <x:f t="shared" si="10"/>
        <x:v>132985903182</x:v>
      </x:c>
      <x:c r="AG68" s="75">
        <x:f t="shared" si="11"/>
        <x:v>155150220379</x:v>
      </x:c>
      <x:c r="AH68" s="75">
        <x:f t="shared" si="12"/>
        <x:v>177314537576</x:v>
      </x:c>
      <x:c r="AI68" s="103">
        <x:f t="shared" si="13"/>
        <x:v>0.012670832783175146</x:v>
      </x:c>
      <x:c r="AJ68" s="83">
        <x:v>64359295696</x:v>
      </x:c>
      <x:c r="AK68" s="82">
        <x:f t="shared" si="14"/>
        <x:v>64359295696</x:v>
      </x:c>
      <x:c r="AL68" s="82">
        <x:f t="shared" si="15"/>
        <x:v>128718591392</x:v>
      </x:c>
      <x:c r="AM68" s="82">
        <x:f t="shared" si="16"/>
        <x:v>193077887088</x:v>
      </x:c>
      <x:c r="AN68" s="82">
        <x:f t="shared" si="17"/>
        <x:v>257437182784</x:v>
      </x:c>
      <x:c r="AO68" s="82">
        <x:f t="shared" si="18"/>
        <x:v>321796478480</x:v>
      </x:c>
      <x:c r="AP68" s="82">
        <x:f t="shared" si="19"/>
        <x:v>386155774176</x:v>
      </x:c>
      <x:c r="AQ68" s="82">
        <x:f t="shared" si="20"/>
        <x:v>450515069872</x:v>
      </x:c>
      <x:c r="AR68" s="82">
        <x:f t="shared" si="21"/>
        <x:v>514874365568</x:v>
      </x:c>
      <x:c r="AS68" s="103">
        <x:f t="shared" si="22"/>
        <x:v>0.036792736115386318</x:v>
      </x:c>
      <x:c r="AT68" s="90">
        <x:v>137783047111</x:v>
      </x:c>
      <x:c r="AU68" s="89">
        <x:f t="shared" si="23"/>
        <x:v>137783047111</x:v>
      </x:c>
      <x:c r="AV68" s="89">
        <x:f t="shared" si="24"/>
        <x:v>275566094222</x:v>
      </x:c>
      <x:c r="AW68" s="89">
        <x:f t="shared" si="25"/>
        <x:v>413349141333</x:v>
      </x:c>
      <x:c r="AX68" s="89">
        <x:f t="shared" si="26"/>
        <x:v>551132188444</x:v>
      </x:c>
      <x:c r="AY68" s="89">
        <x:f t="shared" si="27"/>
        <x:v>688915235555</x:v>
      </x:c>
      <x:c r="AZ68" s="89">
        <x:f t="shared" si="28"/>
        <x:v>826698282666</x:v>
      </x:c>
      <x:c r="BA68" s="89">
        <x:f t="shared" si="29"/>
        <x:v>964481329777</x:v>
      </x:c>
      <x:c r="BB68" s="89">
        <x:f t="shared" si="30"/>
        <x:v>1102264376888</x:v>
      </x:c>
      <x:c r="BC68" s="103">
        <x:f t="shared" si="31"/>
        <x:v>0.078767414072928296</x:v>
      </x:c>
      <x:c r="BD68" s="95">
        <x:v>294971656640</x:v>
      </x:c>
      <x:c r="BE68" s="94">
        <x:f t="shared" si="32"/>
        <x:v>294971656640</x:v>
      </x:c>
      <x:c r="BF68" s="94">
        <x:f t="shared" si="33"/>
        <x:v>589943313280</x:v>
      </x:c>
      <x:c r="BG68" s="94">
        <x:f t="shared" si="34"/>
        <x:v>884914969920</x:v>
      </x:c>
      <x:c r="BH68" s="94">
        <x:f t="shared" si="35"/>
        <x:v>1179886626560</x:v>
      </x:c>
      <x:c r="BI68" s="94">
        <x:f t="shared" si="36"/>
        <x:v>1474858283200</x:v>
      </x:c>
      <x:c r="BJ68" s="94">
        <x:f t="shared" si="37"/>
        <x:v>1769829939840</x:v>
      </x:c>
      <x:c r="BK68" s="94">
        <x:f t="shared" si="38"/>
        <x:v>2064801596480</x:v>
      </x:c>
      <x:c r="BL68" s="94">
        <x:f t="shared" si="39"/>
        <x:v>2359773253120</x:v>
      </x:c>
      <x:c r="BM68" s="103">
        <x:f t="shared" si="40"/>
        <x:v>0.16862854397190635</x:v>
      </x:c>
    </x:row>
    <x:row r="69" spans="2:65" s="41" customFormat="1" ht="24" customHeight="1">
      <x:c r="B69" s="49">
        <x:v>262</x:v>
      </x:c>
      <x:c r="C69" s="50" t="s">
        <x:v>19</x:v>
      </x:c>
      <x:c r="D69" s="46">
        <x:f t="shared" si="1"/>
        <x:v>263</x:v>
      </x:c>
      <x:c r="E69" s="42">
        <x:v>1766731575741</x:v>
      </x:c>
      <x:c r="F69" s="66">
        <x:v>571115568</x:v>
      </x:c>
      <x:c r="G69" s="62">
        <x:f t="shared" si="56"/>
        <x:v>571115568</x:v>
      </x:c>
      <x:c r="H69" s="62">
        <x:f t="shared" si="56"/>
        <x:v>1142231136</x:v>
      </x:c>
      <x:c r="I69" s="62">
        <x:f t="shared" si="56"/>
        <x:v>1713346704</x:v>
      </x:c>
      <x:c r="J69" s="62">
        <x:f t="shared" si="56"/>
        <x:v>2284462272</x:v>
      </x:c>
      <x:c r="K69" s="62">
        <x:f t="shared" si="56"/>
        <x:v>2855577840</x:v>
      </x:c>
      <x:c r="L69" s="62">
        <x:f t="shared" si="56"/>
        <x:v>3426693408</x:v>
      </x:c>
      <x:c r="M69" s="62">
        <x:f t="shared" si="56"/>
        <x:v>3997808976</x:v>
      </x:c>
      <x:c r="N69" s="62">
        <x:f t="shared" si="56"/>
        <x:v>4568924544</x:v>
      </x:c>
      <x:c r="O69" s="103">
        <x:f t="shared" si="3"/>
        <x:v>0.00032326108608800042</x:v>
      </x:c>
      <x:c r="P69" s="101">
        <x:v>6120258214</x:v>
      </x:c>
      <x:c r="Q69" s="70">
        <x:f t="shared" si="41"/>
        <x:v>6120258214</x:v>
      </x:c>
      <x:c r="R69" s="70">
        <x:f t="shared" si="49"/>
        <x:v>12240516428</x:v>
      </x:c>
      <x:c r="S69" s="70">
        <x:f t="shared" si="50"/>
        <x:v>18360774642</x:v>
      </x:c>
      <x:c r="T69" s="70">
        <x:f t="shared" si="51"/>
        <x:v>24481032856</x:v>
      </x:c>
      <x:c r="U69" s="70">
        <x:f t="shared" si="52"/>
        <x:v>30601291070</x:v>
      </x:c>
      <x:c r="V69" s="70">
        <x:f t="shared" si="53"/>
        <x:v>36721549284</x:v>
      </x:c>
      <x:c r="W69" s="70">
        <x:f t="shared" si="54"/>
        <x:v>42841807498</x:v>
      </x:c>
      <x:c r="X69" s="70">
        <x:f t="shared" si="55"/>
        <x:v>48962065712</x:v>
      </x:c>
      <x:c r="Y69" s="103">
        <x:f t="shared" si="4"/>
        <x:v>0.0034641698252509301</x:v>
      </x:c>
      <x:c r="Z69" s="76">
        <x:v>22164317197</x:v>
      </x:c>
      <x:c r="AA69" s="75">
        <x:f t="shared" si="5"/>
        <x:v>22164317197</x:v>
      </x:c>
      <x:c r="AB69" s="75">
        <x:f t="shared" si="6"/>
        <x:v>44328634394</x:v>
      </x:c>
      <x:c r="AC69" s="75">
        <x:f t="shared" si="7"/>
        <x:v>66492951591</x:v>
      </x:c>
      <x:c r="AD69" s="75">
        <x:f t="shared" si="8"/>
        <x:v>88657268788</x:v>
      </x:c>
      <x:c r="AE69" s="75">
        <x:f t="shared" si="9"/>
        <x:v>110821585985</x:v>
      </x:c>
      <x:c r="AF69" s="75">
        <x:f t="shared" si="10"/>
        <x:v>132985903182</x:v>
      </x:c>
      <x:c r="AG69" s="75">
        <x:f t="shared" si="11"/>
        <x:v>155150220379</x:v>
      </x:c>
      <x:c r="AH69" s="75">
        <x:f t="shared" si="12"/>
        <x:v>177314537576</x:v>
      </x:c>
      <x:c r="AI69" s="103">
        <x:f t="shared" si="13"/>
        <x:v>0.012545378993242861</x:v>
      </x:c>
      <x:c r="AJ69" s="83">
        <x:v>64359295696</x:v>
      </x:c>
      <x:c r="AK69" s="82">
        <x:f t="shared" si="14"/>
        <x:v>64359295696</x:v>
      </x:c>
      <x:c r="AL69" s="82">
        <x:f t="shared" si="15"/>
        <x:v>128718591392</x:v>
      </x:c>
      <x:c r="AM69" s="82">
        <x:f t="shared" si="16"/>
        <x:v>193077887088</x:v>
      </x:c>
      <x:c r="AN69" s="82">
        <x:f t="shared" si="17"/>
        <x:v>257437182784</x:v>
      </x:c>
      <x:c r="AO69" s="82">
        <x:f t="shared" si="18"/>
        <x:v>321796478480</x:v>
      </x:c>
      <x:c r="AP69" s="82">
        <x:f t="shared" si="19"/>
        <x:v>386155774176</x:v>
      </x:c>
      <x:c r="AQ69" s="82">
        <x:f t="shared" si="20"/>
        <x:v>450515069872</x:v>
      </x:c>
      <x:c r="AR69" s="82">
        <x:f t="shared" si="21"/>
        <x:v>514874365568</x:v>
      </x:c>
      <x:c r="AS69" s="103">
        <x:f t="shared" si="22"/>
        <x:v>0.036428451599392807</x:v>
      </x:c>
      <x:c r="AT69" s="90">
        <x:v>137783047111</x:v>
      </x:c>
      <x:c r="AU69" s="89">
        <x:f t="shared" si="23"/>
        <x:v>137783047111</x:v>
      </x:c>
      <x:c r="AV69" s="89">
        <x:f t="shared" si="24"/>
        <x:v>275566094222</x:v>
      </x:c>
      <x:c r="AW69" s="89">
        <x:f t="shared" si="25"/>
        <x:v>413349141333</x:v>
      </x:c>
      <x:c r="AX69" s="89">
        <x:f t="shared" si="26"/>
        <x:v>551132188444</x:v>
      </x:c>
      <x:c r="AY69" s="89">
        <x:f t="shared" si="27"/>
        <x:v>688915235555</x:v>
      </x:c>
      <x:c r="AZ69" s="89">
        <x:f t="shared" si="28"/>
        <x:v>826698282666</x:v>
      </x:c>
      <x:c r="BA69" s="89">
        <x:f t="shared" si="29"/>
        <x:v>964481329777</x:v>
      </x:c>
      <x:c r="BB69" s="89">
        <x:f t="shared" si="30"/>
        <x:v>1102264376888</x:v>
      </x:c>
      <x:c r="BC69" s="103">
        <x:f t="shared" si="31"/>
        <x:v>0.077987538686068503</x:v>
      </x:c>
      <x:c r="BD69" s="95">
        <x:v>294971656640</x:v>
      </x:c>
      <x:c r="BE69" s="94">
        <x:f t="shared" si="32"/>
        <x:v>294971656640</x:v>
      </x:c>
      <x:c r="BF69" s="94">
        <x:f t="shared" si="33"/>
        <x:v>589943313280</x:v>
      </x:c>
      <x:c r="BG69" s="94">
        <x:f t="shared" si="34"/>
        <x:v>884914969920</x:v>
      </x:c>
      <x:c r="BH69" s="94">
        <x:f t="shared" si="35"/>
        <x:v>1179886626560</x:v>
      </x:c>
      <x:c r="BI69" s="94">
        <x:f t="shared" si="36"/>
        <x:v>1474858283200</x:v>
      </x:c>
      <x:c r="BJ69" s="94">
        <x:f t="shared" si="37"/>
        <x:v>1769829939840</x:v>
      </x:c>
      <x:c r="BK69" s="94">
        <x:f t="shared" si="38"/>
        <x:v>2064801596480</x:v>
      </x:c>
      <x:c r="BL69" s="94">
        <x:f t="shared" si="39"/>
        <x:v>2359773253120</x:v>
      </x:c>
      <x:c r="BM69" s="103">
        <x:f t="shared" si="40"/>
        <x:v>0.16695895442763195</x:v>
      </x:c>
    </x:row>
    <x:row r="70" spans="2:65" s="41" customFormat="1" ht="24" customHeight="1">
      <x:c r="B70" s="49">
        <x:v>263</x:v>
      </x:c>
      <x:c r="C70" s="50" t="s">
        <x:v>19</x:v>
      </x:c>
      <x:c r="D70" s="46">
        <x:f t="shared" si="1"/>
        <x:v>264</x:v>
      </x:c>
      <x:c r="E70" s="42">
        <x:v>1784398891498</x:v>
      </x:c>
      <x:c r="F70" s="66">
        <x:v>571115568</x:v>
      </x:c>
      <x:c r="G70" s="62">
        <x:f t="shared" si="56"/>
        <x:v>571115568</x:v>
      </x:c>
      <x:c r="H70" s="62">
        <x:f t="shared" si="56"/>
        <x:v>1142231136</x:v>
      </x:c>
      <x:c r="I70" s="62">
        <x:f t="shared" si="56"/>
        <x:v>1713346704</x:v>
      </x:c>
      <x:c r="J70" s="62">
        <x:f t="shared" si="56"/>
        <x:v>2284462272</x:v>
      </x:c>
      <x:c r="K70" s="62">
        <x:f t="shared" si="56"/>
        <x:v>2855577840</x:v>
      </x:c>
      <x:c r="L70" s="62">
        <x:f t="shared" si="56"/>
        <x:v>3426693408</x:v>
      </x:c>
      <x:c r="M70" s="62">
        <x:f t="shared" si="56"/>
        <x:v>3997808976</x:v>
      </x:c>
      <x:c r="N70" s="62">
        <x:f t="shared" si="56"/>
        <x:v>4568924544</x:v>
      </x:c>
      <x:c r="O70" s="103">
        <x:f t="shared" si="3"/>
        <x:v>0.00032006048127532146</x:v>
      </x:c>
      <x:c r="P70" s="101">
        <x:v>6120258214</x:v>
      </x:c>
      <x:c r="Q70" s="70">
        <x:f t="shared" si="41"/>
        <x:v>6120258214</x:v>
      </x:c>
      <x:c r="R70" s="70">
        <x:f t="shared" si="49"/>
        <x:v>12240516428</x:v>
      </x:c>
      <x:c r="S70" s="70">
        <x:f t="shared" si="50"/>
        <x:v>18360774642</x:v>
      </x:c>
      <x:c r="T70" s="70">
        <x:f t="shared" si="51"/>
        <x:v>24481032856</x:v>
      </x:c>
      <x:c r="U70" s="70">
        <x:f t="shared" si="52"/>
        <x:v>30601291070</x:v>
      </x:c>
      <x:c r="V70" s="70">
        <x:f t="shared" si="53"/>
        <x:v>36721549284</x:v>
      </x:c>
      <x:c r="W70" s="70">
        <x:f t="shared" si="54"/>
        <x:v>42841807498</x:v>
      </x:c>
      <x:c r="X70" s="70">
        <x:f t="shared" si="55"/>
        <x:v>48962065712</x:v>
      </x:c>
      <x:c r="Y70" s="103">
        <x:f t="shared" si="4"/>
        <x:v>0.0034298711141106195</x:v>
      </x:c>
      <x:c r="Z70" s="76">
        <x:v>22164317197</x:v>
      </x:c>
      <x:c r="AA70" s="75">
        <x:f t="shared" si="5"/>
        <x:v>22164317197</x:v>
      </x:c>
      <x:c r="AB70" s="75">
        <x:f t="shared" si="6"/>
        <x:v>44328634394</x:v>
      </x:c>
      <x:c r="AC70" s="75">
        <x:f t="shared" si="7"/>
        <x:v>66492951591</x:v>
      </x:c>
      <x:c r="AD70" s="75">
        <x:f t="shared" si="8"/>
        <x:v>88657268788</x:v>
      </x:c>
      <x:c r="AE70" s="75">
        <x:f t="shared" si="9"/>
        <x:v>110821585985</x:v>
      </x:c>
      <x:c r="AF70" s="75">
        <x:f t="shared" si="10"/>
        <x:v>132985903182</x:v>
      </x:c>
      <x:c r="AG70" s="75">
        <x:f t="shared" si="11"/>
        <x:v>155150220379</x:v>
      </x:c>
      <x:c r="AH70" s="75">
        <x:f t="shared" si="12"/>
        <x:v>177314537576</x:v>
      </x:c>
      <x:c r="AI70" s="103">
        <x:f t="shared" si="13"/>
        <x:v>0.012421167320045291</x:v>
      </x:c>
      <x:c r="AJ70" s="83">
        <x:v>64359295696</x:v>
      </x:c>
      <x:c r="AK70" s="82">
        <x:f t="shared" si="14"/>
        <x:v>64359295696</x:v>
      </x:c>
      <x:c r="AL70" s="82">
        <x:f t="shared" si="15"/>
        <x:v>128718591392</x:v>
      </x:c>
      <x:c r="AM70" s="82">
        <x:f t="shared" si="16"/>
        <x:v>193077887088</x:v>
      </x:c>
      <x:c r="AN70" s="82">
        <x:f t="shared" si="17"/>
        <x:v>257437182784</x:v>
      </x:c>
      <x:c r="AO70" s="82">
        <x:f t="shared" si="18"/>
        <x:v>321796478480</x:v>
      </x:c>
      <x:c r="AP70" s="82">
        <x:f t="shared" si="19"/>
        <x:v>386155774176</x:v>
      </x:c>
      <x:c r="AQ70" s="82">
        <x:f t="shared" si="20"/>
        <x:v>450515069872</x:v>
      </x:c>
      <x:c r="AR70" s="82">
        <x:f t="shared" si="21"/>
        <x:v>514874365568</x:v>
      </x:c>
      <x:c r="AS70" s="103">
        <x:f t="shared" si="22"/>
        <x:v>0.03606777386079324</x:v>
      </x:c>
      <x:c r="AT70" s="90">
        <x:v>137783047111</x:v>
      </x:c>
      <x:c r="AU70" s="89">
        <x:f t="shared" si="23"/>
        <x:v>137783047111</x:v>
      </x:c>
      <x:c r="AV70" s="89">
        <x:f t="shared" si="24"/>
        <x:v>275566094222</x:v>
      </x:c>
      <x:c r="AW70" s="89">
        <x:f t="shared" si="25"/>
        <x:v>413349141333</x:v>
      </x:c>
      <x:c r="AX70" s="89">
        <x:f t="shared" si="26"/>
        <x:v>551132188444</x:v>
      </x:c>
      <x:c r="AY70" s="89">
        <x:f t="shared" si="27"/>
        <x:v>688915235555</x:v>
      </x:c>
      <x:c r="AZ70" s="89">
        <x:f t="shared" si="28"/>
        <x:v>826698282666</x:v>
      </x:c>
      <x:c r="BA70" s="89">
        <x:f t="shared" si="29"/>
        <x:v>964481329777</x:v>
      </x:c>
      <x:c r="BB70" s="89">
        <x:f t="shared" si="30"/>
        <x:v>1102264376888</x:v>
      </x:c>
      <x:c r="BC70" s="103">
        <x:f t="shared" si="31"/>
        <x:v>0.07721538483770933</x:v>
      </x:c>
      <x:c r="BD70" s="95">
        <x:v>294971656640</x:v>
      </x:c>
      <x:c r="BE70" s="94">
        <x:f t="shared" si="32"/>
        <x:v>294971656640</x:v>
      </x:c>
      <x:c r="BF70" s="94">
        <x:f t="shared" si="33"/>
        <x:v>589943313280</x:v>
      </x:c>
      <x:c r="BG70" s="94">
        <x:f t="shared" si="34"/>
        <x:v>884914969920</x:v>
      </x:c>
      <x:c r="BH70" s="94">
        <x:f t="shared" si="35"/>
        <x:v>1179886626560</x:v>
      </x:c>
      <x:c r="BI70" s="94">
        <x:f t="shared" si="36"/>
        <x:v>1474858283200</x:v>
      </x:c>
      <x:c r="BJ70" s="94">
        <x:f t="shared" si="37"/>
        <x:v>1769829939840</x:v>
      </x:c>
      <x:c r="BK70" s="94">
        <x:f t="shared" si="38"/>
        <x:v>2064801596480</x:v>
      </x:c>
      <x:c r="BL70" s="94">
        <x:f t="shared" si="39"/>
        <x:v>2359773253120</x:v>
      </x:c>
      <x:c r="BM70" s="103">
        <x:f t="shared" si="40"/>
        <x:v>0.16530589547294089</x:v>
      </x:c>
    </x:row>
    <x:row r="71" spans="2:65" s="41" customFormat="1" ht="24" customHeight="1">
      <x:c r="B71" s="49">
        <x:v>264</x:v>
      </x:c>
      <x:c r="C71" s="50" t="s">
        <x:v>19</x:v>
      </x:c>
      <x:c r="D71" s="46">
        <x:f t="shared" si="1"/>
        <x:v>265</x:v>
      </x:c>
      <x:c r="E71" s="42">
        <x:v>1802242880412</x:v>
      </x:c>
      <x:c r="F71" s="66">
        <x:v>571115568</x:v>
      </x:c>
      <x:c r="G71" s="62">
        <x:f t="shared" si="56"/>
        <x:v>571115568</x:v>
      </x:c>
      <x:c r="H71" s="62">
        <x:f t="shared" si="56"/>
        <x:v>1142231136</x:v>
      </x:c>
      <x:c r="I71" s="62">
        <x:f t="shared" si="56"/>
        <x:v>1713346704</x:v>
      </x:c>
      <x:c r="J71" s="62">
        <x:f t="shared" si="56"/>
        <x:v>2284462272</x:v>
      </x:c>
      <x:c r="K71" s="62">
        <x:f t="shared" si="56"/>
        <x:v>2855577840</x:v>
      </x:c>
      <x:c r="L71" s="62">
        <x:f t="shared" si="56"/>
        <x:v>3426693408</x:v>
      </x:c>
      <x:c r="M71" s="62">
        <x:f t="shared" si="56"/>
        <x:v>3997808976</x:v>
      </x:c>
      <x:c r="N71" s="62">
        <x:f t="shared" ref="H71:N106" si="57">$F71*N$6</x:f>
        <x:v>4568924544</x:v>
      </x:c>
      <x:c r="O71" s="103">
        <x:f t="shared" si="3"/>
        <x:v>0.00031689156561930245</x:v>
      </x:c>
      <x:c r="P71" s="101">
        <x:v>6120258214</x:v>
      </x:c>
      <x:c r="Q71" s="70">
        <x:f t="shared" si="41"/>
        <x:v>6120258214</x:v>
      </x:c>
      <x:c r="R71" s="70">
        <x:f t="shared" si="49"/>
        <x:v>12240516428</x:v>
      </x:c>
      <x:c r="S71" s="70">
        <x:f t="shared" si="50"/>
        <x:v>18360774642</x:v>
      </x:c>
      <x:c r="T71" s="70">
        <x:f t="shared" si="51"/>
        <x:v>24481032856</x:v>
      </x:c>
      <x:c r="U71" s="70">
        <x:f t="shared" si="52"/>
        <x:v>30601291070</x:v>
      </x:c>
      <x:c r="V71" s="70">
        <x:f t="shared" si="53"/>
        <x:v>36721549284</x:v>
      </x:c>
      <x:c r="W71" s="70">
        <x:f t="shared" si="54"/>
        <x:v>42841807498</x:v>
      </x:c>
      <x:c r="X71" s="70">
        <x:f t="shared" si="55"/>
        <x:v>48962065712</x:v>
      </x:c>
      <x:c r="Y71" s="103">
        <x:f t="shared" si="4"/>
        <x:v>0.0033959119941707771</x:v>
      </x:c>
      <x:c r="Z71" s="76">
        <x:v>22164317197</x:v>
      </x:c>
      <x:c r="AA71" s="75">
        <x:f t="shared" si="5"/>
        <x:v>22164317197</x:v>
      </x:c>
      <x:c r="AB71" s="75">
        <x:f t="shared" si="6"/>
        <x:v>44328634394</x:v>
      </x:c>
      <x:c r="AC71" s="75">
        <x:f t="shared" si="7"/>
        <x:v>66492951591</x:v>
      </x:c>
      <x:c r="AD71" s="75">
        <x:f t="shared" si="8"/>
        <x:v>88657268788</x:v>
      </x:c>
      <x:c r="AE71" s="75">
        <x:f t="shared" si="9"/>
        <x:v>110821585985</x:v>
      </x:c>
      <x:c r="AF71" s="75">
        <x:f t="shared" si="10"/>
        <x:v>132985903182</x:v>
      </x:c>
      <x:c r="AG71" s="75">
        <x:f t="shared" si="11"/>
        <x:v>155150220379</x:v>
      </x:c>
      <x:c r="AH71" s="75">
        <x:f t="shared" si="12"/>
        <x:v>177314537576</x:v>
      </x:c>
      <x:c r="AI71" s="103">
        <x:f t="shared" si="13"/>
        <x:v>0.012298185465398064</x:v>
      </x:c>
      <x:c r="AJ71" s="83">
        <x:v>64359295696</x:v>
      </x:c>
      <x:c r="AK71" s="82">
        <x:f t="shared" si="14"/>
        <x:v>64359295696</x:v>
      </x:c>
      <x:c r="AL71" s="82">
        <x:f t="shared" si="15"/>
        <x:v>128718591392</x:v>
      </x:c>
      <x:c r="AM71" s="82">
        <x:f t="shared" si="16"/>
        <x:v>193077887088</x:v>
      </x:c>
      <x:c r="AN71" s="82">
        <x:f t="shared" si="17"/>
        <x:v>257437182784</x:v>
      </x:c>
      <x:c r="AO71" s="82">
        <x:f t="shared" si="18"/>
        <x:v>321796478480</x:v>
      </x:c>
      <x:c r="AP71" s="82">
        <x:f t="shared" si="19"/>
        <x:v>386155774176</x:v>
      </x:c>
      <x:c r="AQ71" s="82">
        <x:f t="shared" si="20"/>
        <x:v>450515069872</x:v>
      </x:c>
      <x:c r="AR71" s="82">
        <x:f t="shared" si="21"/>
        <x:v>514874365568</x:v>
      </x:c>
      <x:c r="AS71" s="103">
        <x:f t="shared" si="22"/>
        <x:v>0.035710667188923621</x:v>
      </x:c>
      <x:c r="AT71" s="90">
        <x:v>137783047111</x:v>
      </x:c>
      <x:c r="AU71" s="89">
        <x:f t="shared" si="23"/>
        <x:v>137783047111</x:v>
      </x:c>
      <x:c r="AV71" s="89">
        <x:f t="shared" si="24"/>
        <x:v>275566094222</x:v>
      </x:c>
      <x:c r="AW71" s="89">
        <x:f t="shared" si="25"/>
        <x:v>413349141333</x:v>
      </x:c>
      <x:c r="AX71" s="89">
        <x:f t="shared" si="26"/>
        <x:v>551132188444</x:v>
      </x:c>
      <x:c r="AY71" s="89">
        <x:f t="shared" si="27"/>
        <x:v>688915235555</x:v>
      </x:c>
      <x:c r="AZ71" s="89">
        <x:f t="shared" si="28"/>
        <x:v>826698282666</x:v>
      </x:c>
      <x:c r="BA71" s="89">
        <x:f t="shared" si="29"/>
        <x:v>964481329777</x:v>
      </x:c>
      <x:c r="BB71" s="89">
        <x:f t="shared" si="30"/>
        <x:v>1102264376888</x:v>
      </x:c>
      <x:c r="BC71" s="103">
        <x:f t="shared" si="31"/>
        <x:v>0.076450876076981505</x:v>
      </x:c>
      <x:c r="BD71" s="95">
        <x:v>294971656640</x:v>
      </x:c>
      <x:c r="BE71" s="94">
        <x:f t="shared" si="32"/>
        <x:v>294971656640</x:v>
      </x:c>
      <x:c r="BF71" s="94">
        <x:f t="shared" si="33"/>
        <x:v>589943313280</x:v>
      </x:c>
      <x:c r="BG71" s="94">
        <x:f t="shared" si="34"/>
        <x:v>884914969920</x:v>
      </x:c>
      <x:c r="BH71" s="94">
        <x:f t="shared" si="35"/>
        <x:v>1179886626560</x:v>
      </x:c>
      <x:c r="BI71" s="94">
        <x:f t="shared" si="36"/>
        <x:v>1474858283200</x:v>
      </x:c>
      <x:c r="BJ71" s="94">
        <x:f t="shared" si="37"/>
        <x:v>1769829939840</x:v>
      </x:c>
      <x:c r="BK71" s="94">
        <x:f t="shared" si="38"/>
        <x:v>2064801596480</x:v>
      </x:c>
      <x:c r="BL71" s="94">
        <x:f t="shared" si="39"/>
        <x:v>2359773253120</x:v>
      </x:c>
      <x:c r="BM71" s="103">
        <x:f t="shared" si="40"/>
        <x:v>0.16366920343864436</x:v>
      </x:c>
    </x:row>
    <x:row r="72" spans="2:65" s="41" customFormat="1" ht="24" customHeight="1">
      <x:c r="B72" s="49">
        <x:v>265</x:v>
      </x:c>
      <x:c r="C72" s="50" t="s">
        <x:v>19</x:v>
      </x:c>
      <x:c r="D72" s="46">
        <x:f t="shared" ref="D72:D106" si="58">B72+1</x:f>
        <x:v>266</x:v>
      </x:c>
      <x:c r="E72" s="42">
        <x:v>2342915744535</x:v>
      </x:c>
      <x:c r="F72" s="66">
        <x:v>571115568</x:v>
      </x:c>
      <x:c r="G72" s="62">
        <x:f t="shared" ref="G72:G106" si="59">$F72*G$6</x:f>
        <x:v>571115568</x:v>
      </x:c>
      <x:c r="H72" s="62">
        <x:f t="shared" si="57"/>
        <x:v>1142231136</x:v>
      </x:c>
      <x:c r="I72" s="62">
        <x:f t="shared" si="57"/>
        <x:v>1713346704</x:v>
      </x:c>
      <x:c r="J72" s="62">
        <x:f t="shared" si="57"/>
        <x:v>2284462272</x:v>
      </x:c>
      <x:c r="K72" s="62">
        <x:f t="shared" si="57"/>
        <x:v>2855577840</x:v>
      </x:c>
      <x:c r="L72" s="62">
        <x:f t="shared" si="57"/>
        <x:v>3426693408</x:v>
      </x:c>
      <x:c r="M72" s="62">
        <x:f t="shared" si="57"/>
        <x:v>3997808976</x:v>
      </x:c>
      <x:c r="N72" s="62">
        <x:f t="shared" si="57"/>
        <x:v>4568924544</x:v>
      </x:c>
      <x:c r="O72" s="103">
        <x:f t="shared" ref="O72:O106" si="60">F72/$E72</x:f>
        <x:v>0.00024376274278414126</x:v>
      </x:c>
      <x:c r="P72" s="101">
        <x:v>6120258214</x:v>
      </x:c>
      <x:c r="Q72" s="70">
        <x:f t="shared" si="41"/>
        <x:v>6120258214</x:v>
      </x:c>
      <x:c r="R72" s="70">
        <x:f t="shared" si="49"/>
        <x:v>12240516428</x:v>
      </x:c>
      <x:c r="S72" s="70">
        <x:f t="shared" si="50"/>
        <x:v>18360774642</x:v>
      </x:c>
      <x:c r="T72" s="70">
        <x:f t="shared" si="51"/>
        <x:v>24481032856</x:v>
      </x:c>
      <x:c r="U72" s="70">
        <x:f t="shared" si="52"/>
        <x:v>30601291070</x:v>
      </x:c>
      <x:c r="V72" s="70">
        <x:f t="shared" si="53"/>
        <x:v>36721549284</x:v>
      </x:c>
      <x:c r="W72" s="70">
        <x:f t="shared" si="54"/>
        <x:v>42841807498</x:v>
      </x:c>
      <x:c r="X72" s="70">
        <x:f t="shared" si="55"/>
        <x:v>48962065712</x:v>
      </x:c>
      <x:c r="Y72" s="103">
        <x:f t="shared" ref="Y72:Y106" si="61">P72/$E72</x:f>
        <x:v>0.002612239995516651</x:v>
      </x:c>
      <x:c r="Z72" s="76">
        <x:v>22164317197</x:v>
      </x:c>
      <x:c r="AA72" s="75">
        <x:f t="shared" ref="AA72:AA99" si="62">Z72</x:f>
        <x:v>22164317197</x:v>
      </x:c>
      <x:c r="AB72" s="75">
        <x:f t="shared" ref="AB72:AB99" si="63">Z72+Z73</x:f>
        <x:v>44328634394</x:v>
      </x:c>
      <x:c r="AC72" s="75">
        <x:f t="shared" ref="AC72:AC99" si="64">Z72+Z73+Z74</x:f>
        <x:v>66492951591</x:v>
      </x:c>
      <x:c r="AD72" s="75">
        <x:f t="shared" ref="AD72:AD99" si="65">Z72+Z73+Z74+Z75</x:f>
        <x:v>88657268788</x:v>
      </x:c>
      <x:c r="AE72" s="75">
        <x:f t="shared" ref="AE72:AE99" si="66">Z72+Z73+Z74+Z75+Z76</x:f>
        <x:v>110821585985</x:v>
      </x:c>
      <x:c r="AF72" s="75">
        <x:f t="shared" ref="AF72:AF99" si="67">Z72+Z73+Z74+Z75+Z76+Z77</x:f>
        <x:v>132985903182</x:v>
      </x:c>
      <x:c r="AG72" s="75">
        <x:f t="shared" ref="AG72:AG99" si="68">Z72+Z73+Z74+Z75+Z76+Z77+Z78</x:f>
        <x:v>155150220379</x:v>
      </x:c>
      <x:c r="AH72" s="75">
        <x:f t="shared" ref="AH72:AH99" si="69">Z72+Z73+Z74+Z75+Z76+Z77+Z78+Z79</x:f>
        <x:v>177314537576</x:v>
      </x:c>
      <x:c r="AI72" s="103">
        <x:f t="shared" ref="AI72:AI106" si="70">Z72/$E72</x:f>
        <x:v>0.0094601426656932414</x:v>
      </x:c>
      <x:c r="AJ72" s="83">
        <x:v>64359295696</x:v>
      </x:c>
      <x:c r="AK72" s="82">
        <x:f t="shared" ref="AK72:AK99" si="71">AJ72</x:f>
        <x:v>64359295696</x:v>
      </x:c>
      <x:c r="AL72" s="82">
        <x:f t="shared" ref="AL72:AL99" si="72">AJ72+AJ73</x:f>
        <x:v>128718591392</x:v>
      </x:c>
      <x:c r="AM72" s="82">
        <x:f t="shared" ref="AM72:AM99" si="73">AJ72+AJ73+AJ74</x:f>
        <x:v>193077887088</x:v>
      </x:c>
      <x:c r="AN72" s="82">
        <x:f t="shared" ref="AN72:AN99" si="74">AJ72+AJ73+AJ74+AJ75</x:f>
        <x:v>257437182784</x:v>
      </x:c>
      <x:c r="AO72" s="82">
        <x:f t="shared" ref="AO72:AO99" si="75">AJ72+AJ73+AJ74+AJ75+AJ76</x:f>
        <x:v>321796478480</x:v>
      </x:c>
      <x:c r="AP72" s="82">
        <x:f t="shared" ref="AP72:AP99" si="76">AJ72+AJ73+AJ74+AJ75+AJ76+AJ77</x:f>
        <x:v>386155774176</x:v>
      </x:c>
      <x:c r="AQ72" s="82">
        <x:f t="shared" ref="AQ72:AQ99" si="77">AJ72+AJ73+AJ74+AJ75+AJ76+AJ77+AJ78</x:f>
        <x:v>450515069872</x:v>
      </x:c>
      <x:c r="AR72" s="82">
        <x:f t="shared" ref="AR72:AR99" si="78">AJ72+AJ73+AJ74+AJ75+AJ76+AJ77+AJ78+AJ79</x:f>
        <x:v>514874365568</x:v>
      </x:c>
      <x:c r="AS72" s="103">
        <x:f t="shared" ref="AS72:AS106" si="79">AJ72/$E72</x:f>
        <x:v>0.027469743991486741</x:v>
      </x:c>
      <x:c r="AT72" s="90">
        <x:v>137783047111</x:v>
      </x:c>
      <x:c r="AU72" s="89">
        <x:f t="shared" ref="AU72:AU99" si="80">AT72</x:f>
        <x:v>137783047111</x:v>
      </x:c>
      <x:c r="AV72" s="89">
        <x:f t="shared" ref="AV72:AV99" si="81">AT72+AT73</x:f>
        <x:v>275566094222</x:v>
      </x:c>
      <x:c r="AW72" s="89">
        <x:f t="shared" ref="AW72:AW99" si="82">AT72+AT73+AT74</x:f>
        <x:v>413349141333</x:v>
      </x:c>
      <x:c r="AX72" s="89">
        <x:f t="shared" ref="AX72:AX99" si="83">AT72+AT73+AT74+AT75</x:f>
        <x:v>551132188444</x:v>
      </x:c>
      <x:c r="AY72" s="89">
        <x:f t="shared" ref="AY72:AY99" si="84">AT72+AT73+AT74+AT75+AT76</x:f>
        <x:v>688915235555</x:v>
      </x:c>
      <x:c r="AZ72" s="89">
        <x:f t="shared" ref="AZ72:AZ99" si="85">AT72+AT73+AT74+AT75+AT76+AT77</x:f>
        <x:v>826698282666</x:v>
      </x:c>
      <x:c r="BA72" s="89">
        <x:f t="shared" ref="BA72:BA99" si="86">AT72+AT73+AT74+AT75+AT76+AT77+AT78</x:f>
        <x:v>964481329777</x:v>
      </x:c>
      <x:c r="BB72" s="89">
        <x:f t="shared" ref="BB72:BB99" si="87">AT72+AT73+AT74+AT75+AT76+AT77+AT78+AT79</x:f>
        <x:v>1102264376888</x:v>
      </x:c>
      <x:c r="BC72" s="103">
        <x:f t="shared" ref="BC72:BC106" si="88">AT72/$E72</x:f>
        <x:v>0.058808366213077751</x:v>
      </x:c>
      <x:c r="BD72" s="95">
        <x:v>294971656640</x:v>
      </x:c>
      <x:c r="BE72" s="94">
        <x:f t="shared" ref="BE72:BE99" si="89">BD72</x:f>
        <x:v>294971656640</x:v>
      </x:c>
      <x:c r="BF72" s="94">
        <x:f t="shared" ref="BF72:BF99" si="90">BD72+BD73</x:f>
        <x:v>589943313280</x:v>
      </x:c>
      <x:c r="BG72" s="94">
        <x:f t="shared" ref="BG72:BG99" si="91">BD72+BD73+BD74</x:f>
        <x:v>884914969920</x:v>
      </x:c>
      <x:c r="BH72" s="94">
        <x:f t="shared" ref="BH72:BH99" si="92">BD72+BD73+BD74+BD75</x:f>
        <x:v>1179886626560</x:v>
      </x:c>
      <x:c r="BI72" s="94">
        <x:f t="shared" ref="BI72:BI99" si="93">BD72+BD73+BD74+BD75+BD76</x:f>
        <x:v>1474858283200</x:v>
      </x:c>
      <x:c r="BJ72" s="94">
        <x:f t="shared" ref="BJ72:BJ99" si="94">BD72+BD73+BD74+BD75+BD76+BD77</x:f>
        <x:v>1769829939840</x:v>
      </x:c>
      <x:c r="BK72" s="94">
        <x:f t="shared" ref="BK72:BK99" si="95">BD72+BD73+BD74+BD75+BD76+BD77+BD78</x:f>
        <x:v>2064801596480</x:v>
      </x:c>
      <x:c r="BL72" s="94">
        <x:f t="shared" ref="BL72:BL99" si="96">BD72+BD73+BD74+BD75+BD76+BD77+BD78+BD79</x:f>
        <x:v>2359773253120</x:v>
      </x:c>
      <x:c r="BM72" s="103">
        <x:f t="shared" ref="BM72:BM106" si="97">BD72/$E72</x:f>
        <x:v>0.12589938726052788</x:v>
      </x:c>
    </x:row>
    <x:row r="73" spans="2:65" s="41" customFormat="1" ht="24" customHeight="1">
      <x:c r="B73" s="49">
        <x:v>266</x:v>
      </x:c>
      <x:c r="C73" s="50" t="s">
        <x:v>19</x:v>
      </x:c>
      <x:c r="D73" s="46">
        <x:f t="shared" si="58"/>
        <x:v>267</x:v>
      </x:c>
      <x:c r="E73" s="42">
        <x:v>2366344901980</x:v>
      </x:c>
      <x:c r="F73" s="66">
        <x:v>571115568</x:v>
      </x:c>
      <x:c r="G73" s="62">
        <x:f t="shared" si="59"/>
        <x:v>571115568</x:v>
      </x:c>
      <x:c r="H73" s="62">
        <x:f t="shared" si="57"/>
        <x:v>1142231136</x:v>
      </x:c>
      <x:c r="I73" s="62">
        <x:f t="shared" si="57"/>
        <x:v>1713346704</x:v>
      </x:c>
      <x:c r="J73" s="62">
        <x:f t="shared" si="57"/>
        <x:v>2284462272</x:v>
      </x:c>
      <x:c r="K73" s="62">
        <x:f t="shared" si="57"/>
        <x:v>2855577840</x:v>
      </x:c>
      <x:c r="L73" s="62">
        <x:f t="shared" si="57"/>
        <x:v>3426693408</x:v>
      </x:c>
      <x:c r="M73" s="62">
        <x:f t="shared" si="57"/>
        <x:v>3997808976</x:v>
      </x:c>
      <x:c r="N73" s="62">
        <x:f t="shared" si="57"/>
        <x:v>4568924544</x:v>
      </x:c>
      <x:c r="O73" s="103">
        <x:f t="shared" si="60"/>
        <x:v>0.00024134925028136366</x:v>
      </x:c>
      <x:c r="P73" s="101">
        <x:v>6120258214</x:v>
      </x:c>
      <x:c r="Q73" s="70">
        <x:f t="shared" ref="Q73:Q99" si="98">P73</x:f>
        <x:v>6120258214</x:v>
      </x:c>
      <x:c r="R73" s="70">
        <x:f t="shared" si="49"/>
        <x:v>12240516428</x:v>
      </x:c>
      <x:c r="S73" s="70">
        <x:f t="shared" si="50"/>
        <x:v>18360774642</x:v>
      </x:c>
      <x:c r="T73" s="70">
        <x:f t="shared" si="51"/>
        <x:v>24481032856</x:v>
      </x:c>
      <x:c r="U73" s="70">
        <x:f t="shared" si="52"/>
        <x:v>30601291070</x:v>
      </x:c>
      <x:c r="V73" s="70">
        <x:f t="shared" si="53"/>
        <x:v>36721549284</x:v>
      </x:c>
      <x:c r="W73" s="70">
        <x:f t="shared" si="54"/>
        <x:v>42841807498</x:v>
      </x:c>
      <x:c r="X73" s="70">
        <x:f t="shared" si="55"/>
        <x:v>48962065712</x:v>
      </x:c>
      <x:c r="Y73" s="103">
        <x:f t="shared" si="61"/>
        <x:v>0.0025863762331851856</x:v>
      </x:c>
      <x:c r="Z73" s="76">
        <x:v>22164317197</x:v>
      </x:c>
      <x:c r="AA73" s="75">
        <x:f t="shared" si="62"/>
        <x:v>22164317197</x:v>
      </x:c>
      <x:c r="AB73" s="75">
        <x:f t="shared" si="63"/>
        <x:v>44328634394</x:v>
      </x:c>
      <x:c r="AC73" s="75">
        <x:f t="shared" si="64"/>
        <x:v>66492951591</x:v>
      </x:c>
      <x:c r="AD73" s="75">
        <x:f t="shared" si="65"/>
        <x:v>88657268788</x:v>
      </x:c>
      <x:c r="AE73" s="75">
        <x:f t="shared" si="66"/>
        <x:v>110821585985</x:v>
      </x:c>
      <x:c r="AF73" s="75">
        <x:f t="shared" si="67"/>
        <x:v>132985903182</x:v>
      </x:c>
      <x:c r="AG73" s="75">
        <x:f t="shared" si="68"/>
        <x:v>155150220379</x:v>
      </x:c>
      <x:c r="AH73" s="75">
        <x:f t="shared" si="69"/>
        <x:v>177314537576</x:v>
      </x:c>
      <x:c r="AI73" s="103">
        <x:f t="shared" si="70"/>
        <x:v>0.009366477886826376</x:v>
      </x:c>
      <x:c r="AJ73" s="83">
        <x:v>64359295696</x:v>
      </x:c>
      <x:c r="AK73" s="82">
        <x:f t="shared" si="71"/>
        <x:v>64359295696</x:v>
      </x:c>
      <x:c r="AL73" s="82">
        <x:f t="shared" si="72"/>
        <x:v>128718591392</x:v>
      </x:c>
      <x:c r="AM73" s="82">
        <x:f t="shared" si="73"/>
        <x:v>193077887088</x:v>
      </x:c>
      <x:c r="AN73" s="82">
        <x:f t="shared" si="74"/>
        <x:v>257437182784</x:v>
      </x:c>
      <x:c r="AO73" s="82">
        <x:f t="shared" si="75"/>
        <x:v>321796478480</x:v>
      </x:c>
      <x:c r="AP73" s="82">
        <x:f t="shared" si="76"/>
        <x:v>386155774176</x:v>
      </x:c>
      <x:c r="AQ73" s="82">
        <x:f t="shared" si="77"/>
        <x:v>450515069872</x:v>
      </x:c>
      <x:c r="AR73" s="82">
        <x:f t="shared" si="78"/>
        <x:v>514874365568</x:v>
      </x:c>
      <x:c r="AS73" s="103">
        <x:f t="shared" si="79"/>
        <x:v>0.027197766328208715</x:v>
      </x:c>
      <x:c r="AT73" s="90">
        <x:v>137783047111</x:v>
      </x:c>
      <x:c r="AU73" s="89">
        <x:f t="shared" si="80"/>
        <x:v>137783047111</x:v>
      </x:c>
      <x:c r="AV73" s="89">
        <x:f t="shared" si="81"/>
        <x:v>275566094222</x:v>
      </x:c>
      <x:c r="AW73" s="89">
        <x:f t="shared" si="82"/>
        <x:v>413349141333</x:v>
      </x:c>
      <x:c r="AX73" s="89">
        <x:f t="shared" si="83"/>
        <x:v>551132188444</x:v>
      </x:c>
      <x:c r="AY73" s="89">
        <x:f t="shared" si="84"/>
        <x:v>688915235555</x:v>
      </x:c>
      <x:c r="AZ73" s="89">
        <x:f t="shared" si="85"/>
        <x:v>826698282666</x:v>
      </x:c>
      <x:c r="BA73" s="89">
        <x:f t="shared" si="86"/>
        <x:v>964481329777</x:v>
      </x:c>
      <x:c r="BB73" s="89">
        <x:f t="shared" si="87"/>
        <x:v>1102264376888</x:v>
      </x:c>
      <x:c r="BC73" s="103">
        <x:f t="shared" si="88"/>
        <x:v>0.058226105161471732</x:v>
      </x:c>
      <x:c r="BD73" s="95">
        <x:v>294971656640</x:v>
      </x:c>
      <x:c r="BE73" s="94">
        <x:f t="shared" si="89"/>
        <x:v>294971656640</x:v>
      </x:c>
      <x:c r="BF73" s="94">
        <x:f t="shared" si="90"/>
        <x:v>589943313280</x:v>
      </x:c>
      <x:c r="BG73" s="94">
        <x:f t="shared" si="91"/>
        <x:v>884914969920</x:v>
      </x:c>
      <x:c r="BH73" s="94">
        <x:f t="shared" si="92"/>
        <x:v>1179886626560</x:v>
      </x:c>
      <x:c r="BI73" s="94">
        <x:f t="shared" si="93"/>
        <x:v>1474858283200</x:v>
      </x:c>
      <x:c r="BJ73" s="94">
        <x:f t="shared" si="94"/>
        <x:v>1769829939840</x:v>
      </x:c>
      <x:c r="BK73" s="94">
        <x:f t="shared" si="95"/>
        <x:v>2064801596480</x:v>
      </x:c>
      <x:c r="BL73" s="94">
        <x:f t="shared" si="96"/>
        <x:v>2359773253120</x:v>
      </x:c>
      <x:c r="BM73" s="103">
        <x:f t="shared" si="97"/>
        <x:v>0.12465285867380843</x:v>
      </x:c>
    </x:row>
    <x:row r="74" spans="2:65" s="41" customFormat="1" ht="24" customHeight="1">
      <x:c r="B74" s="49">
        <x:v>267</x:v>
      </x:c>
      <x:c r="C74" s="50" t="s">
        <x:v>19</x:v>
      </x:c>
      <x:c r="D74" s="46">
        <x:f t="shared" si="58"/>
        <x:v>268</x:v>
      </x:c>
      <x:c r="E74" s="42">
        <x:v>2390008350999</x:v>
      </x:c>
      <x:c r="F74" s="66">
        <x:v>571115568</x:v>
      </x:c>
      <x:c r="G74" s="62">
        <x:f t="shared" si="59"/>
        <x:v>571115568</x:v>
      </x:c>
      <x:c r="H74" s="62">
        <x:f t="shared" si="57"/>
        <x:v>1142231136</x:v>
      </x:c>
      <x:c r="I74" s="62">
        <x:f t="shared" si="57"/>
        <x:v>1713346704</x:v>
      </x:c>
      <x:c r="J74" s="62">
        <x:f t="shared" si="57"/>
        <x:v>2284462272</x:v>
      </x:c>
      <x:c r="K74" s="62">
        <x:f t="shared" si="57"/>
        <x:v>2855577840</x:v>
      </x:c>
      <x:c r="L74" s="62">
        <x:f t="shared" si="57"/>
        <x:v>3426693408</x:v>
      </x:c>
      <x:c r="M74" s="62">
        <x:f t="shared" si="57"/>
        <x:v>3997808976</x:v>
      </x:c>
      <x:c r="N74" s="62">
        <x:f t="shared" si="57"/>
        <x:v>4568924544</x:v>
      </x:c>
      <x:c r="O74" s="103">
        <x:f t="shared" si="60"/>
        <x:v>0.00023895965374400442</x:v>
      </x:c>
      <x:c r="P74" s="101">
        <x:v>6120258214</x:v>
      </x:c>
      <x:c r="Q74" s="70">
        <x:f t="shared" si="98"/>
        <x:v>6120258214</x:v>
      </x:c>
      <x:c r="R74" s="70">
        <x:f t="shared" si="49"/>
        <x:v>12240516428</x:v>
      </x:c>
      <x:c r="S74" s="70">
        <x:f t="shared" si="50"/>
        <x:v>18360774642</x:v>
      </x:c>
      <x:c r="T74" s="70">
        <x:f t="shared" si="51"/>
        <x:v>24481032856</x:v>
      </x:c>
      <x:c r="U74" s="70">
        <x:f t="shared" si="52"/>
        <x:v>30601291070</x:v>
      </x:c>
      <x:c r="V74" s="70">
        <x:f t="shared" si="53"/>
        <x:v>36721549284</x:v>
      </x:c>
      <x:c r="W74" s="70">
        <x:f t="shared" si="54"/>
        <x:v>42841807498</x:v>
      </x:c>
      <x:c r="X74" s="70">
        <x:f t="shared" si="55"/>
        <x:v>48962065712</x:v>
      </x:c>
      <x:c r="Y74" s="103">
        <x:f t="shared" si="61"/>
        <x:v>0.0025607685477089617</x:v>
      </x:c>
      <x:c r="Z74" s="76">
        <x:v>22164317197</x:v>
      </x:c>
      <x:c r="AA74" s="75">
        <x:f t="shared" si="62"/>
        <x:v>22164317197</x:v>
      </x:c>
      <x:c r="AB74" s="75">
        <x:f t="shared" si="63"/>
        <x:v>44328634394</x:v>
      </x:c>
      <x:c r="AC74" s="75">
        <x:f t="shared" si="64"/>
        <x:v>66492951591</x:v>
      </x:c>
      <x:c r="AD74" s="75">
        <x:f t="shared" si="65"/>
        <x:v>88657268788</x:v>
      </x:c>
      <x:c r="AE74" s="75">
        <x:f t="shared" si="66"/>
        <x:v>110821585985</x:v>
      </x:c>
      <x:c r="AF74" s="75">
        <x:f t="shared" si="67"/>
        <x:v>132985903182</x:v>
      </x:c>
      <x:c r="AG74" s="75">
        <x:f t="shared" si="68"/>
        <x:v>155150220379</x:v>
      </x:c>
      <x:c r="AH74" s="75">
        <x:f t="shared" si="69"/>
        <x:v>177314537576</x:v>
      </x:c>
      <x:c r="AI74" s="103">
        <x:f t="shared" si="70"/>
        <x:v>0.0092737404820094176</x:v>
      </x:c>
      <x:c r="AJ74" s="83">
        <x:v>64359295696</x:v>
      </x:c>
      <x:c r="AK74" s="82">
        <x:f t="shared" si="71"/>
        <x:v>64359295696</x:v>
      </x:c>
      <x:c r="AL74" s="82">
        <x:f t="shared" si="72"/>
        <x:v>128718591392</x:v>
      </x:c>
      <x:c r="AM74" s="82">
        <x:f t="shared" si="73"/>
        <x:v>193077887088</x:v>
      </x:c>
      <x:c r="AN74" s="82">
        <x:f t="shared" si="74"/>
        <x:v>257437182784</x:v>
      </x:c>
      <x:c r="AO74" s="82">
        <x:f t="shared" si="75"/>
        <x:v>321796478480</x:v>
      </x:c>
      <x:c r="AP74" s="82">
        <x:f t="shared" si="76"/>
        <x:v>386155774176</x:v>
      </x:c>
      <x:c r="AQ74" s="82">
        <x:f t="shared" si="77"/>
        <x:v>450515069872</x:v>
      </x:c>
      <x:c r="AR74" s="82">
        <x:f t="shared" si="78"/>
        <x:v>514874365568</x:v>
      </x:c>
      <x:c r="AS74" s="103">
        <x:f t="shared" si="79"/>
        <x:v>0.026928481513086955</x:v>
      </x:c>
      <x:c r="AT74" s="90">
        <x:v>137783047111</x:v>
      </x:c>
      <x:c r="AU74" s="89">
        <x:f t="shared" si="80"/>
        <x:v>137783047111</x:v>
      </x:c>
      <x:c r="AV74" s="89">
        <x:f t="shared" si="81"/>
        <x:v>275566094222</x:v>
      </x:c>
      <x:c r="AW74" s="89">
        <x:f t="shared" si="82"/>
        <x:v>413349141333</x:v>
      </x:c>
      <x:c r="AX74" s="89">
        <x:f t="shared" si="83"/>
        <x:v>551132188444</x:v>
      </x:c>
      <x:c r="AY74" s="89">
        <x:f t="shared" si="84"/>
        <x:v>688915235555</x:v>
      </x:c>
      <x:c r="AZ74" s="89">
        <x:f t="shared" si="85"/>
        <x:v>826698282666</x:v>
      </x:c>
      <x:c r="BA74" s="89">
        <x:f t="shared" si="86"/>
        <x:v>964481329777</x:v>
      </x:c>
      <x:c r="BB74" s="89">
        <x:f t="shared" si="87"/>
        <x:v>1102264376888</x:v>
      </x:c>
      <x:c r="BC74" s="103">
        <x:f t="shared" si="88"/>
        <x:v>0.057649609070783391</x:v>
      </x:c>
      <x:c r="BD74" s="95">
        <x:v>294971656640</x:v>
      </x:c>
      <x:c r="BE74" s="94">
        <x:f t="shared" si="89"/>
        <x:v>294971656640</x:v>
      </x:c>
      <x:c r="BF74" s="94">
        <x:f t="shared" si="90"/>
        <x:v>589943313280</x:v>
      </x:c>
      <x:c r="BG74" s="94">
        <x:f t="shared" si="91"/>
        <x:v>884914969920</x:v>
      </x:c>
      <x:c r="BH74" s="94">
        <x:f t="shared" si="92"/>
        <x:v>1179886626560</x:v>
      </x:c>
      <x:c r="BI74" s="94">
        <x:f t="shared" si="93"/>
        <x:v>1474858283200</x:v>
      </x:c>
      <x:c r="BJ74" s="94">
        <x:f t="shared" si="94"/>
        <x:v>1769829939840</x:v>
      </x:c>
      <x:c r="BK74" s="94">
        <x:f t="shared" si="95"/>
        <x:v>2064801596480</x:v>
      </x:c>
      <x:c r="BL74" s="94">
        <x:f t="shared" si="96"/>
        <x:v>2359773253120</x:v>
      </x:c>
      <x:c r="BM74" s="103">
        <x:f t="shared" si="97"/>
        <x:v>0.12341867195430709</x:v>
      </x:c>
    </x:row>
    <x:row r="75" spans="2:65" s="41" customFormat="1" ht="24" customHeight="1">
      <x:c r="B75" s="49">
        <x:v>268</x:v>
      </x:c>
      <x:c r="C75" s="50" t="s">
        <x:v>19</x:v>
      </x:c>
      <x:c r="D75" s="46">
        <x:f t="shared" si="58"/>
        <x:v>269</x:v>
      </x:c>
      <x:c r="E75" s="42">
        <x:v>2413908434508</x:v>
      </x:c>
      <x:c r="F75" s="66">
        <x:v>571115568</x:v>
      </x:c>
      <x:c r="G75" s="62">
        <x:f t="shared" si="59"/>
        <x:v>571115568</x:v>
      </x:c>
      <x:c r="H75" s="62">
        <x:f t="shared" si="57"/>
        <x:v>1142231136</x:v>
      </x:c>
      <x:c r="I75" s="62">
        <x:f t="shared" si="57"/>
        <x:v>1713346704</x:v>
      </x:c>
      <x:c r="J75" s="62">
        <x:f t="shared" si="57"/>
        <x:v>2284462272</x:v>
      </x:c>
      <x:c r="K75" s="62">
        <x:f t="shared" si="57"/>
        <x:v>2855577840</x:v>
      </x:c>
      <x:c r="L75" s="62">
        <x:f t="shared" si="57"/>
        <x:v>3426693408</x:v>
      </x:c>
      <x:c r="M75" s="62">
        <x:f t="shared" si="57"/>
        <x:v>3997808976</x:v>
      </x:c>
      <x:c r="N75" s="62">
        <x:f t="shared" si="57"/>
        <x:v>4568924544</x:v>
      </x:c>
      <x:c r="O75" s="103">
        <x:f t="shared" si="60"/>
        <x:v>0.00023659371657831923</x:v>
      </x:c>
      <x:c r="P75" s="101">
        <x:v>6120258214</x:v>
      </x:c>
      <x:c r="Q75" s="70">
        <x:f t="shared" si="98"/>
        <x:v>6120258214</x:v>
      </x:c>
      <x:c r="R75" s="70">
        <x:f t="shared" si="49"/>
        <x:v>12240516428</x:v>
      </x:c>
      <x:c r="S75" s="70">
        <x:f t="shared" si="50"/>
        <x:v>18360774642</x:v>
      </x:c>
      <x:c r="T75" s="70">
        <x:f t="shared" si="51"/>
        <x:v>24481032856</x:v>
      </x:c>
      <x:c r="U75" s="70">
        <x:f t="shared" si="52"/>
        <x:v>30601291070</x:v>
      </x:c>
      <x:c r="V75" s="70">
        <x:f t="shared" si="53"/>
        <x:v>36721549284</x:v>
      </x:c>
      <x:c r="W75" s="70">
        <x:f t="shared" si="54"/>
        <x:v>42841807498</x:v>
      </x:c>
      <x:c r="X75" s="70">
        <x:f t="shared" si="55"/>
        <x:v>48962065712</x:v>
      </x:c>
      <x:c r="Y75" s="103">
        <x:f t="shared" si="61"/>
        <x:v>0.0025354144036732794</x:v>
      </x:c>
      <x:c r="Z75" s="76">
        <x:v>22164317197</x:v>
      </x:c>
      <x:c r="AA75" s="75">
        <x:f t="shared" si="62"/>
        <x:v>22164317197</x:v>
      </x:c>
      <x:c r="AB75" s="75">
        <x:f t="shared" si="63"/>
        <x:v>44328634394</x:v>
      </x:c>
      <x:c r="AC75" s="75">
        <x:f t="shared" si="64"/>
        <x:v>66492951591</x:v>
      </x:c>
      <x:c r="AD75" s="75">
        <x:f t="shared" si="65"/>
        <x:v>88657268788</x:v>
      </x:c>
      <x:c r="AE75" s="75">
        <x:f t="shared" si="66"/>
        <x:v>110821585985</x:v>
      </x:c>
      <x:c r="AF75" s="75">
        <x:f t="shared" si="67"/>
        <x:v>132985903182</x:v>
      </x:c>
      <x:c r="AG75" s="75">
        <x:f t="shared" si="68"/>
        <x:v>155150220379</x:v>
      </x:c>
      <x:c r="AH75" s="75">
        <x:f t="shared" si="69"/>
        <x:v>177314537576</x:v>
      </x:c>
      <x:c r="AI75" s="103">
        <x:f t="shared" si="70"/>
        <x:v>0.0091819212693200203</x:v>
      </x:c>
      <x:c r="AJ75" s="83">
        <x:v>64359295696</x:v>
      </x:c>
      <x:c r="AK75" s="82">
        <x:f t="shared" si="71"/>
        <x:v>64359295696</x:v>
      </x:c>
      <x:c r="AL75" s="82">
        <x:f t="shared" si="72"/>
        <x:v>128718591392</x:v>
      </x:c>
      <x:c r="AM75" s="82">
        <x:f t="shared" si="73"/>
        <x:v>193077887088</x:v>
      </x:c>
      <x:c r="AN75" s="82">
        <x:f t="shared" si="74"/>
        <x:v>257437182784</x:v>
      </x:c>
      <x:c r="AO75" s="82">
        <x:f t="shared" si="75"/>
        <x:v>321796478480</x:v>
      </x:c>
      <x:c r="AP75" s="82">
        <x:f t="shared" si="76"/>
        <x:v>386155774176</x:v>
      </x:c>
      <x:c r="AQ75" s="82">
        <x:f t="shared" si="77"/>
        <x:v>450515069872</x:v>
      </x:c>
      <x:c r="AR75" s="82">
        <x:f t="shared" si="78"/>
        <x:v>514874365568</x:v>
      </x:c>
      <x:c r="AS75" s="103">
        <x:f t="shared" si="79"/>
        <x:v>0.026661862884255441</x:v>
      </x:c>
      <x:c r="AT75" s="90">
        <x:v>137783047111</x:v>
      </x:c>
      <x:c r="AU75" s="89">
        <x:f t="shared" si="80"/>
        <x:v>137783047111</x:v>
      </x:c>
      <x:c r="AV75" s="89">
        <x:f t="shared" si="81"/>
        <x:v>275566094222</x:v>
      </x:c>
      <x:c r="AW75" s="89">
        <x:f t="shared" si="82"/>
        <x:v>413349141333</x:v>
      </x:c>
      <x:c r="AX75" s="89">
        <x:f t="shared" si="83"/>
        <x:v>551132188444</x:v>
      </x:c>
      <x:c r="AY75" s="89">
        <x:f t="shared" si="84"/>
        <x:v>688915235555</x:v>
      </x:c>
      <x:c r="AZ75" s="89">
        <x:f t="shared" si="85"/>
        <x:v>826698282666</x:v>
      </x:c>
      <x:c r="BA75" s="89">
        <x:f t="shared" si="86"/>
        <x:v>964481329777</x:v>
      </x:c>
      <x:c r="BB75" s="89">
        <x:f t="shared" si="87"/>
        <x:v>1102264376888</x:v>
      </x:c>
      <x:c r="BC75" s="103">
        <x:f t="shared" si="88"/>
        <x:v>0.05707882086218518</x:v>
      </x:c>
      <x:c r="BD75" s="95">
        <x:v>294971656640</x:v>
      </x:c>
      <x:c r="BE75" s="94">
        <x:f t="shared" si="89"/>
        <x:v>294971656640</x:v>
      </x:c>
      <x:c r="BF75" s="94">
        <x:f t="shared" si="90"/>
        <x:v>589943313280</x:v>
      </x:c>
      <x:c r="BG75" s="94">
        <x:f t="shared" si="91"/>
        <x:v>884914969920</x:v>
      </x:c>
      <x:c r="BH75" s="94">
        <x:f t="shared" si="92"/>
        <x:v>1179886626560</x:v>
      </x:c>
      <x:c r="BI75" s="94">
        <x:f t="shared" si="93"/>
        <x:v>1474858283200</x:v>
      </x:c>
      <x:c r="BJ75" s="94">
        <x:f t="shared" si="94"/>
        <x:v>1769829939840</x:v>
      </x:c>
      <x:c r="BK75" s="94">
        <x:f t="shared" si="95"/>
        <x:v>2064801596480</x:v>
      </x:c>
      <x:c r="BL75" s="94">
        <x:f t="shared" si="96"/>
        <x:v>2359773253120</x:v>
      </x:c>
      <x:c r="BM75" s="103">
        <x:f t="shared" si="97"/>
        <x:v>0.12219670490530465</x:v>
      </x:c>
    </x:row>
    <x:row r="76" spans="2:65" s="41" customFormat="1" ht="24" customHeight="1">
      <x:c r="B76" s="51">
        <x:v>269</x:v>
      </x:c>
      <x:c r="C76" s="52" t="s">
        <x:v>19</x:v>
      </x:c>
      <x:c r="D76" s="47">
        <x:f t="shared" si="58"/>
        <x:v>270</x:v>
      </x:c>
      <x:c r="E76" s="44">
        <x:v>2438047518853</x:v>
      </x:c>
      <x:c r="F76" s="67">
        <x:v>571115568</x:v>
      </x:c>
      <x:c r="G76" s="62">
        <x:f t="shared" si="59"/>
        <x:v>571115568</x:v>
      </x:c>
      <x:c r="H76" s="62">
        <x:f t="shared" si="57"/>
        <x:v>1142231136</x:v>
      </x:c>
      <x:c r="I76" s="62">
        <x:f t="shared" si="57"/>
        <x:v>1713346704</x:v>
      </x:c>
      <x:c r="J76" s="62">
        <x:f t="shared" si="57"/>
        <x:v>2284462272</x:v>
      </x:c>
      <x:c r="K76" s="62">
        <x:f t="shared" si="57"/>
        <x:v>2855577840</x:v>
      </x:c>
      <x:c r="L76" s="62">
        <x:f t="shared" si="57"/>
        <x:v>3426693408</x:v>
      </x:c>
      <x:c r="M76" s="62">
        <x:f t="shared" si="57"/>
        <x:v>3997808976</x:v>
      </x:c>
      <x:c r="N76" s="62">
        <x:f t="shared" si="57"/>
        <x:v>4568924544</x:v>
      </x:c>
      <x:c r="O76" s="103">
        <x:f t="shared" si="60"/>
        <x:v>0.000234251204532997</x:v>
      </x:c>
      <x:c r="P76" s="102">
        <x:v>6120258214</x:v>
      </x:c>
      <x:c r="Q76" s="70">
        <x:f t="shared" si="98"/>
        <x:v>6120258214</x:v>
      </x:c>
      <x:c r="R76" s="70">
        <x:f t="shared" si="49"/>
        <x:v>12240516428</x:v>
      </x:c>
      <x:c r="S76" s="70">
        <x:f t="shared" si="50"/>
        <x:v>18360774642</x:v>
      </x:c>
      <x:c r="T76" s="70">
        <x:f t="shared" si="51"/>
        <x:v>24481032856</x:v>
      </x:c>
      <x:c r="U76" s="70">
        <x:f t="shared" si="52"/>
        <x:v>30601291070</x:v>
      </x:c>
      <x:c r="V76" s="70">
        <x:f t="shared" si="53"/>
        <x:v>36721549284</x:v>
      </x:c>
      <x:c r="W76" s="70">
        <x:f t="shared" si="54"/>
        <x:v>42841807498</x:v>
      </x:c>
      <x:c r="X76" s="70">
        <x:f t="shared" si="55"/>
        <x:v>48962065712</x:v>
      </x:c>
      <x:c r="Y76" s="103">
        <x:f t="shared" si="61"/>
        <x:v>0.0025103112907657052</x:v>
      </x:c>
      <x:c r="Z76" s="77">
        <x:v>22164317197</x:v>
      </x:c>
      <x:c r="AA76" s="75">
        <x:f t="shared" si="62"/>
        <x:v>22164317197</x:v>
      </x:c>
      <x:c r="AB76" s="75">
        <x:f t="shared" si="63"/>
        <x:v>44328634394</x:v>
      </x:c>
      <x:c r="AC76" s="75">
        <x:f t="shared" si="64"/>
        <x:v>66492951591</x:v>
      </x:c>
      <x:c r="AD76" s="75">
        <x:f t="shared" si="65"/>
        <x:v>88657268788</x:v>
      </x:c>
      <x:c r="AE76" s="75">
        <x:f t="shared" si="66"/>
        <x:v>110821585985</x:v>
      </x:c>
      <x:c r="AF76" s="75">
        <x:f t="shared" si="67"/>
        <x:v>132985903182</x:v>
      </x:c>
      <x:c r="AG76" s="75">
        <x:f t="shared" si="68"/>
        <x:v>155150220379</x:v>
      </x:c>
      <x:c r="AH76" s="75">
        <x:f t="shared" si="69"/>
        <x:v>177314537576</x:v>
      </x:c>
      <x:c r="AI76" s="103">
        <x:f t="shared" si="70"/>
        <x:v>0.0090910111577428929</x:v>
      </x:c>
      <x:c r="AJ76" s="84">
        <x:v>64359295696</x:v>
      </x:c>
      <x:c r="AK76" s="82">
        <x:f t="shared" si="71"/>
        <x:v>64359295696</x:v>
      </x:c>
      <x:c r="AL76" s="82">
        <x:f t="shared" si="72"/>
        <x:v>128718591392</x:v>
      </x:c>
      <x:c r="AM76" s="82">
        <x:f t="shared" si="73"/>
        <x:v>193077887088</x:v>
      </x:c>
      <x:c r="AN76" s="82">
        <x:f t="shared" si="74"/>
        <x:v>257437182784</x:v>
      </x:c>
      <x:c r="AO76" s="82">
        <x:f t="shared" si="75"/>
        <x:v>321796478480</x:v>
      </x:c>
      <x:c r="AP76" s="82">
        <x:f t="shared" si="76"/>
        <x:v>386155774176</x:v>
      </x:c>
      <x:c r="AQ76" s="82">
        <x:f t="shared" si="77"/>
        <x:v>450515069872</x:v>
      </x:c>
      <x:c r="AR76" s="82">
        <x:f t="shared" si="78"/>
        <x:v>514874365568</x:v>
      </x:c>
      <x:c r="AS76" s="103">
        <x:f t="shared" si="79"/>
        <x:v>0.026397884043818133</x:v>
      </x:c>
      <x:c r="AT76" s="91">
        <x:v>137783047111</x:v>
      </x:c>
      <x:c r="AU76" s="89">
        <x:f t="shared" si="80"/>
        <x:v>137783047111</x:v>
      </x:c>
      <x:c r="AV76" s="89">
        <x:f t="shared" si="81"/>
        <x:v>275566094222</x:v>
      </x:c>
      <x:c r="AW76" s="89">
        <x:f t="shared" si="82"/>
        <x:v>413349141333</x:v>
      </x:c>
      <x:c r="AX76" s="89">
        <x:f t="shared" si="83"/>
        <x:v>551132188444</x:v>
      </x:c>
      <x:c r="AY76" s="89">
        <x:f t="shared" si="84"/>
        <x:v>688915235555</x:v>
      </x:c>
      <x:c r="AZ76" s="89">
        <x:f t="shared" si="85"/>
        <x:v>826698282666</x:v>
      </x:c>
      <x:c r="BA76" s="89">
        <x:f t="shared" si="86"/>
        <x:v>964481329777</x:v>
      </x:c>
      <x:c r="BB76" s="89">
        <x:f t="shared" si="87"/>
        <x:v>1102264376888</x:v>
      </x:c>
      <x:c r="BC76" s="103">
        <x:f t="shared" si="88"/>
        <x:v>0.056513684021967381</x:v>
      </x:c>
      <x:c r="BD76" s="96">
        <x:v>294971656640</x:v>
      </x:c>
      <x:c r="BE76" s="94">
        <x:f t="shared" si="89"/>
        <x:v>294971656640</x:v>
      </x:c>
      <x:c r="BF76" s="94">
        <x:f t="shared" si="90"/>
        <x:v>589943313280</x:v>
      </x:c>
      <x:c r="BG76" s="94">
        <x:f t="shared" si="91"/>
        <x:v>884914969920</x:v>
      </x:c>
      <x:c r="BH76" s="94">
        <x:f t="shared" si="92"/>
        <x:v>1179886626560</x:v>
      </x:c>
      <x:c r="BI76" s="94">
        <x:f t="shared" si="93"/>
        <x:v>1474858283200</x:v>
      </x:c>
      <x:c r="BJ76" s="94">
        <x:f t="shared" si="94"/>
        <x:v>1769829939840</x:v>
      </x:c>
      <x:c r="BK76" s="94">
        <x:f t="shared" si="95"/>
        <x:v>2064801596480</x:v>
      </x:c>
      <x:c r="BL76" s="94">
        <x:f t="shared" si="96"/>
        <x:v>2359773253120</x:v>
      </x:c>
      <x:c r="BM76" s="103">
        <x:f t="shared" si="97"/>
        <x:v>0.12098683653990956</x:v>
      </x:c>
    </x:row>
    <x:row r="77" spans="2:65" s="41" customFormat="1" ht="24" customHeight="1">
      <x:c r="B77" s="53">
        <x:v>270</x:v>
      </x:c>
      <x:c r="C77" s="54" t="s">
        <x:v>19</x:v>
      </x:c>
      <x:c r="D77" s="48">
        <x:f t="shared" si="58"/>
        <x:v>271</x:v>
      </x:c>
      <x:c r="E77" s="43">
        <x:v>5412465491853</x:v>
      </x:c>
      <x:c r="F77" s="65">
        <x:v>571115568</x:v>
      </x:c>
      <x:c r="G77" s="62">
        <x:f t="shared" si="59"/>
        <x:v>571115568</x:v>
      </x:c>
      <x:c r="H77" s="62">
        <x:f t="shared" si="57"/>
        <x:v>1142231136</x:v>
      </x:c>
      <x:c r="I77" s="62">
        <x:f t="shared" si="57"/>
        <x:v>1713346704</x:v>
      </x:c>
      <x:c r="J77" s="62">
        <x:f t="shared" si="57"/>
        <x:v>2284462272</x:v>
      </x:c>
      <x:c r="K77" s="62">
        <x:f t="shared" si="57"/>
        <x:v>2855577840</x:v>
      </x:c>
      <x:c r="L77" s="62">
        <x:f t="shared" si="57"/>
        <x:v>3426693408</x:v>
      </x:c>
      <x:c r="M77" s="62">
        <x:f t="shared" si="57"/>
        <x:v>3997808976</x:v>
      </x:c>
      <x:c r="N77" s="62">
        <x:f t="shared" si="57"/>
        <x:v>4568924544</x:v>
      </x:c>
      <x:c r="O77" s="103">
        <x:f t="shared" si="60"/>
        <x:v>0.00010551856060046197</x:v>
      </x:c>
      <x:c r="P77" s="100">
        <x:v>6120258214</x:v>
      </x:c>
      <x:c r="Q77" s="70">
        <x:f t="shared" si="98"/>
        <x:v>6120258214</x:v>
      </x:c>
      <x:c r="R77" s="70">
        <x:f t="shared" si="49"/>
        <x:v>12240516428</x:v>
      </x:c>
      <x:c r="S77" s="70">
        <x:f t="shared" si="50"/>
        <x:v>18360774642</x:v>
      </x:c>
      <x:c r="T77" s="70">
        <x:f t="shared" si="51"/>
        <x:v>24481032856</x:v>
      </x:c>
      <x:c r="U77" s="70">
        <x:f t="shared" si="52"/>
        <x:v>30601291070</x:v>
      </x:c>
      <x:c r="V77" s="70">
        <x:f t="shared" si="53"/>
        <x:v>36721549284</x:v>
      </x:c>
      <x:c r="W77" s="70">
        <x:f t="shared" si="54"/>
        <x:v>42841807498</x:v>
      </x:c>
      <x:c r="X77" s="70">
        <x:f t="shared" si="55"/>
        <x:v>48962065712</x:v>
      </x:c>
      <x:c r="Y77" s="103">
        <x:f t="shared" si="61"/>
        <x:v>0.0011307708516964017</x:v>
      </x:c>
      <x:c r="Z77" s="75">
        <x:v>22164317197</x:v>
      </x:c>
      <x:c r="AA77" s="75">
        <x:f t="shared" si="62"/>
        <x:v>22164317197</x:v>
      </x:c>
      <x:c r="AB77" s="75">
        <x:f t="shared" si="63"/>
        <x:v>44328634394</x:v>
      </x:c>
      <x:c r="AC77" s="75">
        <x:f t="shared" si="64"/>
        <x:v>66492951591</x:v>
      </x:c>
      <x:c r="AD77" s="75">
        <x:f t="shared" si="65"/>
        <x:v>88657268788</x:v>
      </x:c>
      <x:c r="AE77" s="75">
        <x:f t="shared" si="66"/>
        <x:v>110821585985</x:v>
      </x:c>
      <x:c r="AF77" s="75">
        <x:f t="shared" si="67"/>
        <x:v>132985903182</x:v>
      </x:c>
      <x:c r="AG77" s="75">
        <x:f t="shared" si="68"/>
        <x:v>155150220379</x:v>
      </x:c>
      <x:c r="AH77" s="75">
        <x:f t="shared" si="69"/>
        <x:v>177314537576</x:v>
      </x:c>
      <x:c r="AI77" s="103">
        <x:f t="shared" si="70"/>
        <x:v>0.0040950500710558568</x:v>
      </x:c>
      <x:c r="AJ77" s="82">
        <x:v>64359295696</x:v>
      </x:c>
      <x:c r="AK77" s="82">
        <x:f t="shared" si="71"/>
        <x:v>64359295696</x:v>
      </x:c>
      <x:c r="AL77" s="82">
        <x:f t="shared" si="72"/>
        <x:v>128718591392</x:v>
      </x:c>
      <x:c r="AM77" s="82">
        <x:f t="shared" si="73"/>
        <x:v>193077887088</x:v>
      </x:c>
      <x:c r="AN77" s="82">
        <x:f t="shared" si="74"/>
        <x:v>257437182784</x:v>
      </x:c>
      <x:c r="AO77" s="82">
        <x:f t="shared" si="75"/>
        <x:v>321796478480</x:v>
      </x:c>
      <x:c r="AP77" s="82">
        <x:f t="shared" si="76"/>
        <x:v>386155774176</x:v>
      </x:c>
      <x:c r="AQ77" s="82">
        <x:f t="shared" si="77"/>
        <x:v>450515069872</x:v>
      </x:c>
      <x:c r="AR77" s="82">
        <x:f t="shared" si="78"/>
        <x:v>514874365568</x:v>
      </x:c>
      <x:c r="AS77" s="103">
        <x:f t="shared" si="79"/>
        <x:v>0.011890938758478086</x:v>
      </x:c>
      <x:c r="AT77" s="89">
        <x:v>137783047111</x:v>
      </x:c>
      <x:c r="AU77" s="89">
        <x:f t="shared" si="80"/>
        <x:v>137783047111</x:v>
      </x:c>
      <x:c r="AV77" s="89">
        <x:f t="shared" si="81"/>
        <x:v>275566094222</x:v>
      </x:c>
      <x:c r="AW77" s="89">
        <x:f t="shared" si="82"/>
        <x:v>413349141333</x:v>
      </x:c>
      <x:c r="AX77" s="89">
        <x:f t="shared" si="83"/>
        <x:v>551132188444</x:v>
      </x:c>
      <x:c r="AY77" s="89">
        <x:f t="shared" si="84"/>
        <x:v>688915235555</x:v>
      </x:c>
      <x:c r="AZ77" s="89">
        <x:f t="shared" si="85"/>
        <x:v>826698282666</x:v>
      </x:c>
      <x:c r="BA77" s="89">
        <x:f t="shared" si="86"/>
        <x:v>964481329777</x:v>
      </x:c>
      <x:c r="BB77" s="89">
        <x:f t="shared" si="87"/>
        <x:v>1102264376888</x:v>
      </x:c>
      <x:c r="BC77" s="103">
        <x:f t="shared" si="88"/>
        <x:v>0.025456614424312733</x:v>
      </x:c>
      <x:c r="BD77" s="94">
        <x:v>294971656640</x:v>
      </x:c>
      <x:c r="BE77" s="94">
        <x:f t="shared" si="89"/>
        <x:v>294971656640</x:v>
      </x:c>
      <x:c r="BF77" s="94">
        <x:f t="shared" si="90"/>
        <x:v>589943313280</x:v>
      </x:c>
      <x:c r="BG77" s="94">
        <x:f t="shared" si="91"/>
        <x:v>884914969920</x:v>
      </x:c>
      <x:c r="BH77" s="94">
        <x:f t="shared" si="92"/>
        <x:v>1179886626560</x:v>
      </x:c>
      <x:c r="BI77" s="94">
        <x:f t="shared" si="93"/>
        <x:v>1474858283200</x:v>
      </x:c>
      <x:c r="BJ77" s="94">
        <x:f t="shared" si="94"/>
        <x:v>1769829939840</x:v>
      </x:c>
      <x:c r="BK77" s="94">
        <x:f t="shared" si="95"/>
        <x:v>2064801596480</x:v>
      </x:c>
      <x:c r="BL77" s="94">
        <x:f t="shared" si="96"/>
        <x:v>2359773253120</x:v>
      </x:c>
      <x:c r="BM77" s="103">
        <x:f t="shared" si="97"/>
        <x:v>0.054498575017983927</x:v>
      </x:c>
    </x:row>
    <x:row r="78" spans="2:65" s="41" customFormat="1" ht="24" customHeight="1">
      <x:c r="B78" s="49">
        <x:v>271</x:v>
      </x:c>
      <x:c r="C78" s="50" t="s">
        <x:v>19</x:v>
      </x:c>
      <x:c r="D78" s="46">
        <x:f t="shared" si="58"/>
        <x:v>272</x:v>
      </x:c>
      <x:c r="E78" s="42">
        <x:v>5466590146771</x:v>
      </x:c>
      <x:c r="F78" s="66">
        <x:v>571115568</x:v>
      </x:c>
      <x:c r="G78" s="62">
        <x:f t="shared" si="59"/>
        <x:v>571115568</x:v>
      </x:c>
      <x:c r="H78" s="62">
        <x:f t="shared" si="57"/>
        <x:v>1142231136</x:v>
      </x:c>
      <x:c r="I78" s="62">
        <x:f t="shared" si="57"/>
        <x:v>1713346704</x:v>
      </x:c>
      <x:c r="J78" s="62">
        <x:f t="shared" si="57"/>
        <x:v>2284462272</x:v>
      </x:c>
      <x:c r="K78" s="62">
        <x:f t="shared" si="57"/>
        <x:v>2855577840</x:v>
      </x:c>
      <x:c r="L78" s="62">
        <x:f t="shared" si="57"/>
        <x:v>3426693408</x:v>
      </x:c>
      <x:c r="M78" s="62">
        <x:f t="shared" si="57"/>
        <x:v>3997808976</x:v>
      </x:c>
      <x:c r="N78" s="62">
        <x:f t="shared" si="57"/>
        <x:v>4568924544</x:v>
      </x:c>
      <x:c r="O78" s="103">
        <x:f t="shared" si="60"/>
        <x:v>0.00010447382237670515</x:v>
      </x:c>
      <x:c r="P78" s="101">
        <x:v>6120258214</x:v>
      </x:c>
      <x:c r="Q78" s="70">
        <x:f t="shared" si="98"/>
        <x:v>6120258214</x:v>
      </x:c>
      <x:c r="R78" s="70">
        <x:f t="shared" si="49"/>
        <x:v>12240516428</x:v>
      </x:c>
      <x:c r="S78" s="70">
        <x:f t="shared" si="50"/>
        <x:v>18360774642</x:v>
      </x:c>
      <x:c r="T78" s="70">
        <x:f t="shared" si="51"/>
        <x:v>24481032856</x:v>
      </x:c>
      <x:c r="U78" s="70">
        <x:f t="shared" si="52"/>
        <x:v>30601291070</x:v>
      </x:c>
      <x:c r="V78" s="70">
        <x:f t="shared" si="53"/>
        <x:v>36721549284</x:v>
      </x:c>
      <x:c r="W78" s="70">
        <x:f t="shared" si="54"/>
        <x:v>42841807498</x:v>
      </x:c>
      <x:c r="X78" s="70">
        <x:f t="shared" si="55"/>
        <x:v>48962065712</x:v>
      </x:c>
      <x:c r="Y78" s="103">
        <x:f t="shared" si="61"/>
        <x:v>0.0011195751006896151</x:v>
      </x:c>
      <x:c r="Z78" s="76">
        <x:v>22164317197</x:v>
      </x:c>
      <x:c r="AA78" s="75">
        <x:f t="shared" si="62"/>
        <x:v>22164317197</x:v>
      </x:c>
      <x:c r="AB78" s="75">
        <x:f t="shared" si="63"/>
        <x:v>44328634394</x:v>
      </x:c>
      <x:c r="AC78" s="75">
        <x:f t="shared" si="64"/>
        <x:v>66492951591</x:v>
      </x:c>
      <x:c r="AD78" s="75">
        <x:f t="shared" si="65"/>
        <x:v>88657268788</x:v>
      </x:c>
      <x:c r="AE78" s="75">
        <x:f t="shared" si="66"/>
        <x:v>110821585985</x:v>
      </x:c>
      <x:c r="AF78" s="75">
        <x:f t="shared" si="67"/>
        <x:v>132985903182</x:v>
      </x:c>
      <x:c r="AG78" s="75">
        <x:f t="shared" si="68"/>
        <x:v>155150220379</x:v>
      </x:c>
      <x:c r="AH78" s="75">
        <x:f t="shared" si="69"/>
        <x:v>177314537576</x:v>
      </x:c>
      <x:c r="AI78" s="103">
        <x:f t="shared" si="70"/>
        <x:v>0.0040545050208477757</x:v>
      </x:c>
      <x:c r="AJ78" s="83">
        <x:v>64359295696</x:v>
      </x:c>
      <x:c r="AK78" s="82">
        <x:f t="shared" si="71"/>
        <x:v>64359295696</x:v>
      </x:c>
      <x:c r="AL78" s="82">
        <x:f t="shared" si="72"/>
        <x:v>128718591392</x:v>
      </x:c>
      <x:c r="AM78" s="82">
        <x:f t="shared" si="73"/>
        <x:v>193077887088</x:v>
      </x:c>
      <x:c r="AN78" s="82">
        <x:f t="shared" si="74"/>
        <x:v>257437182784</x:v>
      </x:c>
      <x:c r="AO78" s="82">
        <x:f t="shared" si="75"/>
        <x:v>321796478480</x:v>
      </x:c>
      <x:c r="AP78" s="82">
        <x:f t="shared" si="76"/>
        <x:v>386155774176</x:v>
      </x:c>
      <x:c r="AQ78" s="82">
        <x:f t="shared" si="77"/>
        <x:v>450515069872</x:v>
      </x:c>
      <x:c r="AR78" s="82">
        <x:f t="shared" si="78"/>
        <x:v>514874365568</x:v>
      </x:c>
      <x:c r="AS78" s="103">
        <x:f t="shared" si="79"/>
        <x:v>0.011773206691563605</x:v>
      </x:c>
      <x:c r="AT78" s="90">
        <x:v>137783047111</x:v>
      </x:c>
      <x:c r="AU78" s="89">
        <x:f t="shared" si="80"/>
        <x:v>137783047111</x:v>
      </x:c>
      <x:c r="AV78" s="89">
        <x:f t="shared" si="81"/>
        <x:v>275566094222</x:v>
      </x:c>
      <x:c r="AW78" s="89">
        <x:f t="shared" si="82"/>
        <x:v>413349141333</x:v>
      </x:c>
      <x:c r="AX78" s="89">
        <x:f t="shared" si="83"/>
        <x:v>551132188444</x:v>
      </x:c>
      <x:c r="AY78" s="89">
        <x:f t="shared" si="84"/>
        <x:v>688915235555</x:v>
      </x:c>
      <x:c r="AZ78" s="89">
        <x:f t="shared" si="85"/>
        <x:v>826698282666</x:v>
      </x:c>
      <x:c r="BA78" s="89">
        <x:f t="shared" si="86"/>
        <x:v>964481329777</x:v>
      </x:c>
      <x:c r="BB78" s="89">
        <x:f t="shared" si="87"/>
        <x:v>1102264376888</x:v>
      </x:c>
      <x:c r="BC78" s="103">
        <x:f t="shared" si="88"/>
        <x:v>0.025204568736945744</x:v>
      </x:c>
      <x:c r="BD78" s="95">
        <x:v>294971656640</x:v>
      </x:c>
      <x:c r="BE78" s="94">
        <x:f t="shared" si="89"/>
        <x:v>294971656640</x:v>
      </x:c>
      <x:c r="BF78" s="94">
        <x:f t="shared" si="90"/>
        <x:v>589943313280</x:v>
      </x:c>
      <x:c r="BG78" s="94">
        <x:f t="shared" si="91"/>
        <x:v>884914969920</x:v>
      </x:c>
      <x:c r="BH78" s="94">
        <x:f t="shared" si="92"/>
        <x:v>1179886626560</x:v>
      </x:c>
      <x:c r="BI78" s="94">
        <x:f t="shared" si="93"/>
        <x:v>1474858283200</x:v>
      </x:c>
      <x:c r="BJ78" s="94">
        <x:f t="shared" si="94"/>
        <x:v>1769829939840</x:v>
      </x:c>
      <x:c r="BK78" s="94">
        <x:f t="shared" si="95"/>
        <x:v>2064801596480</x:v>
      </x:c>
      <x:c r="BL78" s="94">
        <x:f t="shared" si="96"/>
        <x:v>2359773253120</x:v>
      </x:c>
      <x:c r="BM78" s="103">
        <x:f t="shared" si="97"/>
        <x:v>0.053958985166325957</x:v>
      </x:c>
    </x:row>
    <x:row r="79" spans="2:65" s="41" customFormat="1" ht="24" customHeight="1">
      <x:c r="B79" s="49">
        <x:v>272</x:v>
      </x:c>
      <x:c r="C79" s="50" t="s">
        <x:v>19</x:v>
      </x:c>
      <x:c r="D79" s="46">
        <x:f t="shared" si="58"/>
        <x:v>273</x:v>
      </x:c>
      <x:c r="E79" s="42">
        <x:v>5521256048238</x:v>
      </x:c>
      <x:c r="F79" s="66">
        <x:v>571115568</x:v>
      </x:c>
      <x:c r="G79" s="62">
        <x:f t="shared" si="59"/>
        <x:v>571115568</x:v>
      </x:c>
      <x:c r="H79" s="62">
        <x:f t="shared" si="57"/>
        <x:v>1142231136</x:v>
      </x:c>
      <x:c r="I79" s="62">
        <x:f t="shared" si="57"/>
        <x:v>1713346704</x:v>
      </x:c>
      <x:c r="J79" s="62">
        <x:f t="shared" si="57"/>
        <x:v>2284462272</x:v>
      </x:c>
      <x:c r="K79" s="62">
        <x:f t="shared" si="57"/>
        <x:v>2855577840</x:v>
      </x:c>
      <x:c r="L79" s="62">
        <x:f t="shared" si="57"/>
        <x:v>3426693408</x:v>
      </x:c>
      <x:c r="M79" s="62">
        <x:f t="shared" si="57"/>
        <x:v>3997808976</x:v>
      </x:c>
      <x:c r="N79" s="62">
        <x:f t="shared" si="57"/>
        <x:v>4568924544</x:v>
      </x:c>
      <x:c r="O79" s="103">
        <x:f t="shared" si="60"/>
        <x:v>0.00010343942809576097</x:v>
      </x:c>
      <x:c r="P79" s="101">
        <x:v>6120258214</x:v>
      </x:c>
      <x:c r="Q79" s="70">
        <x:f t="shared" si="98"/>
        <x:v>6120258214</x:v>
      </x:c>
      <x:c r="R79" s="70">
        <x:f t="shared" si="49"/>
        <x:v>12240516428</x:v>
      </x:c>
      <x:c r="S79" s="70">
        <x:f t="shared" si="50"/>
        <x:v>18360774642</x:v>
      </x:c>
      <x:c r="T79" s="70">
        <x:f t="shared" si="51"/>
        <x:v>24481032856</x:v>
      </x:c>
      <x:c r="U79" s="70">
        <x:f t="shared" si="52"/>
        <x:v>30601291070</x:v>
      </x:c>
      <x:c r="V79" s="70">
        <x:f t="shared" si="53"/>
        <x:v>36721549284</x:v>
      </x:c>
      <x:c r="W79" s="70">
        <x:f t="shared" si="54"/>
        <x:v>42841807498</x:v>
      </x:c>
      <x:c r="X79" s="70">
        <x:f t="shared" si="55"/>
        <x:v>48962065712</x:v>
      </x:c>
      <x:c r="Y79" s="103">
        <x:f t="shared" si="61"/>
        <x:v>0.0011084901987027317</x:v>
      </x:c>
      <x:c r="Z79" s="76">
        <x:v>22164317197</x:v>
      </x:c>
      <x:c r="AA79" s="75">
        <x:f t="shared" si="62"/>
        <x:v>22164317197</x:v>
      </x:c>
      <x:c r="AB79" s="75">
        <x:f t="shared" si="63"/>
        <x:v>44328634394</x:v>
      </x:c>
      <x:c r="AC79" s="75">
        <x:f t="shared" si="64"/>
        <x:v>66492951591</x:v>
      </x:c>
      <x:c r="AD79" s="75">
        <x:f t="shared" si="65"/>
        <x:v>88657268788</x:v>
      </x:c>
      <x:c r="AE79" s="75">
        <x:f t="shared" si="66"/>
        <x:v>110821585985</x:v>
      </x:c>
      <x:c r="AF79" s="75">
        <x:f t="shared" si="67"/>
        <x:v>132985903182</x:v>
      </x:c>
      <x:c r="AG79" s="75">
        <x:f t="shared" si="68"/>
        <x:v>155150220379</x:v>
      </x:c>
      <x:c r="AH79" s="75">
        <x:f t="shared" si="69"/>
        <x:v>177314537576</x:v>
      </x:c>
      <x:c r="AI79" s="103">
        <x:f t="shared" si="70"/>
        <x:v>0.0040143614067804922</x:v>
      </x:c>
      <x:c r="AJ79" s="83">
        <x:v>64359295696</x:v>
      </x:c>
      <x:c r="AK79" s="82">
        <x:f t="shared" si="71"/>
        <x:v>64359295696</x:v>
      </x:c>
      <x:c r="AL79" s="82">
        <x:f t="shared" si="72"/>
        <x:v>128718591392</x:v>
      </x:c>
      <x:c r="AM79" s="82">
        <x:f t="shared" si="73"/>
        <x:v>193077887088</x:v>
      </x:c>
      <x:c r="AN79" s="82">
        <x:f t="shared" si="74"/>
        <x:v>257437182784</x:v>
      </x:c>
      <x:c r="AO79" s="82">
        <x:f t="shared" si="75"/>
        <x:v>321796478480</x:v>
      </x:c>
      <x:c r="AP79" s="82">
        <x:f t="shared" si="76"/>
        <x:v>386155774176</x:v>
      </x:c>
      <x:c r="AQ79" s="82">
        <x:f t="shared" si="77"/>
        <x:v>450515069872</x:v>
      </x:c>
      <x:c r="AR79" s="82">
        <x:f t="shared" si="78"/>
        <x:v>514874365568</x:v>
      </x:c>
      <x:c r="AS79" s="103">
        <x:f t="shared" si="79"/>
        <x:v>0.011656640288678334</x:v>
      </x:c>
      <x:c r="AT79" s="90">
        <x:v>137783047111</x:v>
      </x:c>
      <x:c r="AU79" s="89">
        <x:f t="shared" si="80"/>
        <x:v>137783047111</x:v>
      </x:c>
      <x:c r="AV79" s="89">
        <x:f t="shared" si="81"/>
        <x:v>275566094222</x:v>
      </x:c>
      <x:c r="AW79" s="89">
        <x:f t="shared" si="82"/>
        <x:v>413349141333</x:v>
      </x:c>
      <x:c r="AX79" s="89">
        <x:f t="shared" si="83"/>
        <x:v>551132188444</x:v>
      </x:c>
      <x:c r="AY79" s="89">
        <x:f t="shared" si="84"/>
        <x:v>688915235555</x:v>
      </x:c>
      <x:c r="AZ79" s="89">
        <x:f t="shared" si="85"/>
        <x:v>826698282666</x:v>
      </x:c>
      <x:c r="BA79" s="89">
        <x:f t="shared" si="86"/>
        <x:v>964481329777</x:v>
      </x:c>
      <x:c r="BB79" s="89">
        <x:f t="shared" si="87"/>
        <x:v>1102264376888</x:v>
      </x:c>
      <x:c r="BC79" s="103">
        <x:f t="shared" si="88"/>
        <x:v>0.02495501855143464</x:v>
      </x:c>
      <x:c r="BD79" s="95">
        <x:v>294971656640</x:v>
      </x:c>
      <x:c r="BE79" s="94">
        <x:f t="shared" si="89"/>
        <x:v>294971656640</x:v>
      </x:c>
      <x:c r="BF79" s="94">
        <x:f t="shared" si="90"/>
        <x:v>589943313280</x:v>
      </x:c>
      <x:c r="BG79" s="94">
        <x:f t="shared" si="91"/>
        <x:v>884914969920</x:v>
      </x:c>
      <x:c r="BH79" s="94">
        <x:f t="shared" si="92"/>
        <x:v>1179886626560</x:v>
      </x:c>
      <x:c r="BI79" s="94">
        <x:f t="shared" si="93"/>
        <x:v>1474858283200</x:v>
      </x:c>
      <x:c r="BJ79" s="94">
        <x:f t="shared" si="94"/>
        <x:v>1769829939840</x:v>
      </x:c>
      <x:c r="BK79" s="94">
        <x:f t="shared" si="95"/>
        <x:v>2064801596480</x:v>
      </x:c>
      <x:c r="BL79" s="94">
        <x:f t="shared" si="96"/>
        <x:v>2359773253120</x:v>
      </x:c>
      <x:c r="BM79" s="103">
        <x:f t="shared" si="97"/>
        <x:v>0.053424737788448404</x:v>
      </x:c>
    </x:row>
    <x:row r="80" spans="2:65" s="41" customFormat="1" ht="24" customHeight="1">
      <x:c r="B80" s="49">
        <x:v>273</x:v>
      </x:c>
      <x:c r="C80" s="50" t="s">
        <x:v>19</x:v>
      </x:c>
      <x:c r="D80" s="46">
        <x:f t="shared" si="58"/>
        <x:v>274</x:v>
      </x:c>
      <x:c r="E80" s="42">
        <x:v>5576468608720</x:v>
      </x:c>
      <x:c r="F80" s="66">
        <x:v>571115568</x:v>
      </x:c>
      <x:c r="G80" s="62">
        <x:f t="shared" si="59"/>
        <x:v>571115568</x:v>
      </x:c>
      <x:c r="H80" s="62">
        <x:f t="shared" si="57"/>
        <x:v>1142231136</x:v>
      </x:c>
      <x:c r="I80" s="62">
        <x:f t="shared" si="57"/>
        <x:v>1713346704</x:v>
      </x:c>
      <x:c r="J80" s="62">
        <x:f t="shared" si="57"/>
        <x:v>2284462272</x:v>
      </x:c>
      <x:c r="K80" s="62">
        <x:f t="shared" si="57"/>
        <x:v>2855577840</x:v>
      </x:c>
      <x:c r="L80" s="62">
        <x:f t="shared" si="57"/>
        <x:v>3426693408</x:v>
      </x:c>
      <x:c r="M80" s="62">
        <x:f t="shared" si="57"/>
        <x:v>3997808976</x:v>
      </x:c>
      <x:c r="N80" s="62">
        <x:f t="shared" si="57"/>
        <x:v>4568924544</x:v>
      </x:c>
      <x:c r="O80" s="103">
        <x:f t="shared" si="60"/>
        <x:v>0.00010241527534234457</x:v>
      </x:c>
      <x:c r="P80" s="101">
        <x:v>6120258214</x:v>
      </x:c>
      <x:c r="Q80" s="70">
        <x:f t="shared" si="98"/>
        <x:v>6120258214</x:v>
      </x:c>
      <x:c r="R80" s="70">
        <x:f t="shared" si="49"/>
        <x:v>12240516428</x:v>
      </x:c>
      <x:c r="S80" s="70">
        <x:f t="shared" si="50"/>
        <x:v>18360774642</x:v>
      </x:c>
      <x:c r="T80" s="70">
        <x:f t="shared" si="51"/>
        <x:v>24481032856</x:v>
      </x:c>
      <x:c r="U80" s="70">
        <x:f t="shared" si="52"/>
        <x:v>30601291070</x:v>
      </x:c>
      <x:c r="V80" s="70">
        <x:f t="shared" si="53"/>
        <x:v>36721549284</x:v>
      </x:c>
      <x:c r="W80" s="70">
        <x:f t="shared" si="54"/>
        <x:v>42841807498</x:v>
      </x:c>
      <x:c r="X80" s="70">
        <x:f t="shared" si="55"/>
        <x:v>48962065712</x:v>
      </x:c>
      <x:c r="Y80" s="103">
        <x:f t="shared" si="61"/>
        <x:v>0.0010975150482206012</x:v>
      </x:c>
      <x:c r="Z80" s="76">
        <x:v>22164317197</x:v>
      </x:c>
      <x:c r="AA80" s="75">
        <x:f t="shared" si="62"/>
        <x:v>22164317197</x:v>
      </x:c>
      <x:c r="AB80" s="75">
        <x:f t="shared" si="63"/>
        <x:v>44328634394</x:v>
      </x:c>
      <x:c r="AC80" s="75">
        <x:f t="shared" si="64"/>
        <x:v>66492951591</x:v>
      </x:c>
      <x:c r="AD80" s="75">
        <x:f t="shared" si="65"/>
        <x:v>88657268788</x:v>
      </x:c>
      <x:c r="AE80" s="75">
        <x:f t="shared" si="66"/>
        <x:v>110821585985</x:v>
      </x:c>
      <x:c r="AF80" s="75">
        <x:f t="shared" si="67"/>
        <x:v>132985903182</x:v>
      </x:c>
      <x:c r="AG80" s="75">
        <x:f t="shared" si="68"/>
        <x:v>155150220379</x:v>
      </x:c>
      <x:c r="AH80" s="75">
        <x:f t="shared" si="69"/>
        <x:v>177314537576</x:v>
      </x:c>
      <x:c r="AI80" s="103">
        <x:f t="shared" si="70"/>
        <x:v>0.003974615254238382</x:v>
      </x:c>
      <x:c r="AJ80" s="83">
        <x:v>64359295696</x:v>
      </x:c>
      <x:c r="AK80" s="82">
        <x:f t="shared" si="71"/>
        <x:v>64359295696</x:v>
      </x:c>
      <x:c r="AL80" s="82">
        <x:f t="shared" si="72"/>
        <x:v>128718591392</x:v>
      </x:c>
      <x:c r="AM80" s="82">
        <x:f t="shared" si="73"/>
        <x:v>193077887088</x:v>
      </x:c>
      <x:c r="AN80" s="82">
        <x:f t="shared" si="74"/>
        <x:v>257437182784</x:v>
      </x:c>
      <x:c r="AO80" s="82">
        <x:f t="shared" si="75"/>
        <x:v>321796478480</x:v>
      </x:c>
      <x:c r="AP80" s="82">
        <x:f t="shared" si="76"/>
        <x:v>386155774176</x:v>
      </x:c>
      <x:c r="AQ80" s="82">
        <x:f t="shared" si="77"/>
        <x:v>450515069872</x:v>
      </x:c>
      <x:c r="AR80" s="82">
        <x:f t="shared" si="78"/>
        <x:v>514874365568</x:v>
      </x:c>
      <x:c r="AS80" s="103">
        <x:f t="shared" si="79"/>
        <x:v>0.011541228008593196</x:v>
      </x:c>
      <x:c r="AT80" s="90">
        <x:v>137783047111</x:v>
      </x:c>
      <x:c r="AU80" s="89">
        <x:f t="shared" si="80"/>
        <x:v>137783047111</x:v>
      </x:c>
      <x:c r="AV80" s="89">
        <x:f t="shared" si="81"/>
        <x:v>275566094222</x:v>
      </x:c>
      <x:c r="AW80" s="89">
        <x:f t="shared" si="82"/>
        <x:v>413349141333</x:v>
      </x:c>
      <x:c r="AX80" s="89">
        <x:f t="shared" si="83"/>
        <x:v>551132188444</x:v>
      </x:c>
      <x:c r="AY80" s="89">
        <x:f t="shared" si="84"/>
        <x:v>688915235555</x:v>
      </x:c>
      <x:c r="AZ80" s="89">
        <x:f t="shared" si="85"/>
        <x:v>826698282666</x:v>
      </x:c>
      <x:c r="BA80" s="89">
        <x:f t="shared" si="86"/>
        <x:v>964481329777</x:v>
      </x:c>
      <x:c r="BB80" s="89">
        <x:f t="shared" si="87"/>
        <x:v>1102264376888</x:v>
      </x:c>
      <x:c r="BC80" s="103">
        <x:f t="shared" si="88"/>
        <x:v>0.024707939159837961</x:v>
      </x:c>
      <x:c r="BD80" s="95">
        <x:v>294971656640</x:v>
      </x:c>
      <x:c r="BE80" s="94">
        <x:f t="shared" si="89"/>
        <x:v>294971656640</x:v>
      </x:c>
      <x:c r="BF80" s="94">
        <x:f t="shared" si="90"/>
        <x:v>589943313280</x:v>
      </x:c>
      <x:c r="BG80" s="94">
        <x:f t="shared" si="91"/>
        <x:v>884914969920</x:v>
      </x:c>
      <x:c r="BH80" s="94">
        <x:f t="shared" si="92"/>
        <x:v>1179886626560</x:v>
      </x:c>
      <x:c r="BI80" s="94">
        <x:f t="shared" si="93"/>
        <x:v>1474858283200</x:v>
      </x:c>
      <x:c r="BJ80" s="94">
        <x:f t="shared" si="94"/>
        <x:v>1769829939840</x:v>
      </x:c>
      <x:c r="BK80" s="94">
        <x:f t="shared" si="95"/>
        <x:v>2064801596480</x:v>
      </x:c>
      <x:c r="BL80" s="94">
        <x:f t="shared" si="96"/>
        <x:v>2359773253120</x:v>
      </x:c>
      <x:c r="BM80" s="103">
        <x:f t="shared" si="97"/>
        <x:v>0.052895779988566385</x:v>
      </x:c>
    </x:row>
    <x:row r="81" spans="2:65" s="41" customFormat="1" ht="24" customHeight="1">
      <x:c r="B81" s="49">
        <x:v>274</x:v>
      </x:c>
      <x:c r="C81" s="50" t="s">
        <x:v>19</x:v>
      </x:c>
      <x:c r="D81" s="46">
        <x:f t="shared" si="58"/>
        <x:v>275</x:v>
      </x:c>
      <x:c r="E81" s="42">
        <x:v>5632233294807</x:v>
      </x:c>
      <x:c r="F81" s="66">
        <x:v>571115568</x:v>
      </x:c>
      <x:c r="G81" s="62">
        <x:f t="shared" si="59"/>
        <x:v>571115568</x:v>
      </x:c>
      <x:c r="H81" s="62">
        <x:f t="shared" si="57"/>
        <x:v>1142231136</x:v>
      </x:c>
      <x:c r="I81" s="62">
        <x:f t="shared" si="57"/>
        <x:v>1713346704</x:v>
      </x:c>
      <x:c r="J81" s="62">
        <x:f t="shared" si="57"/>
        <x:v>2284462272</x:v>
      </x:c>
      <x:c r="K81" s="62">
        <x:f t="shared" si="57"/>
        <x:v>2855577840</x:v>
      </x:c>
      <x:c r="L81" s="62">
        <x:f t="shared" si="57"/>
        <x:v>3426693408</x:v>
      </x:c>
      <x:c r="M81" s="62">
        <x:f t="shared" si="57"/>
        <x:v>3997808976</x:v>
      </x:c>
      <x:c r="N81" s="62">
        <x:f t="shared" si="57"/>
        <x:v>4568924544</x:v>
      </x:c>
      <x:c r="O81" s="103">
        <x:f t="shared" si="60"/>
        <x:v>0.00010140126271519625</x:v>
      </x:c>
      <x:c r="P81" s="101">
        <x:v>6120258214</x:v>
      </x:c>
      <x:c r="Q81" s="70">
        <x:f t="shared" si="98"/>
        <x:v>6120258214</x:v>
      </x:c>
      <x:c r="R81" s="70">
        <x:f t="shared" ref="R81:R99" si="99">P81+P82</x:f>
        <x:v>12240516428</x:v>
      </x:c>
      <x:c r="S81" s="70">
        <x:f t="shared" ref="S81:S99" si="100">P81+P82+P83</x:f>
        <x:v>18360774642</x:v>
      </x:c>
      <x:c r="T81" s="70">
        <x:f t="shared" ref="T81:T99" si="101">P81+P82+P83+P84</x:f>
        <x:v>24481032856</x:v>
      </x:c>
      <x:c r="U81" s="70">
        <x:f t="shared" ref="U81:U99" si="102">P81+P82+P83+P84+P85</x:f>
        <x:v>30601291070</x:v>
      </x:c>
      <x:c r="V81" s="70">
        <x:f t="shared" ref="V81:V99" si="103">P81+P82+P83+P84+P85+P86</x:f>
        <x:v>36721549284</x:v>
      </x:c>
      <x:c r="W81" s="70">
        <x:f t="shared" ref="W81:W99" si="104">P81+P82+P83+P84+P85+P86+P87</x:f>
        <x:v>42841807498</x:v>
      </x:c>
      <x:c r="X81" s="70">
        <x:f t="shared" ref="X81:X99" si="105">P81+P82+P83+P84+P85+P86+P87+P88</x:f>
        <x:v>48962065712</x:v>
      </x:c>
      <x:c r="Y81" s="103">
        <x:f t="shared" si="61"/>
        <x:v>0.0010866485625946932</x:v>
      </x:c>
      <x:c r="Z81" s="76">
        <x:v>22164317197</x:v>
      </x:c>
      <x:c r="AA81" s="75">
        <x:f t="shared" si="62"/>
        <x:v>22164317197</x:v>
      </x:c>
      <x:c r="AB81" s="75">
        <x:f t="shared" si="63"/>
        <x:v>44328634394</x:v>
      </x:c>
      <x:c r="AC81" s="75">
        <x:f t="shared" si="64"/>
        <x:v>66492951591</x:v>
      </x:c>
      <x:c r="AD81" s="75">
        <x:f t="shared" si="65"/>
        <x:v>88657268788</x:v>
      </x:c>
      <x:c r="AE81" s="75">
        <x:f t="shared" si="66"/>
        <x:v>110821585985</x:v>
      </x:c>
      <x:c r="AF81" s="75">
        <x:f t="shared" si="67"/>
        <x:v>132985903182</x:v>
      </x:c>
      <x:c r="AG81" s="75">
        <x:f t="shared" si="68"/>
        <x:v>155150220379</x:v>
      </x:c>
      <x:c r="AH81" s="75">
        <x:f t="shared" si="69"/>
        <x:v>177314537576</x:v>
      </x:c>
      <x:c r="AI81" s="103">
        <x:f t="shared" si="70"/>
        <x:v>0.0039352626279589341</x:v>
      </x:c>
      <x:c r="AJ81" s="83">
        <x:v>64359295696</x:v>
      </x:c>
      <x:c r="AK81" s="82">
        <x:f t="shared" si="71"/>
        <x:v>64359295696</x:v>
      </x:c>
      <x:c r="AL81" s="82">
        <x:f t="shared" si="72"/>
        <x:v>128718591392</x:v>
      </x:c>
      <x:c r="AM81" s="82">
        <x:f t="shared" si="73"/>
        <x:v>193077887088</x:v>
      </x:c>
      <x:c r="AN81" s="82">
        <x:f t="shared" si="74"/>
        <x:v>257437182784</x:v>
      </x:c>
      <x:c r="AO81" s="82">
        <x:f t="shared" si="75"/>
        <x:v>321796478480</x:v>
      </x:c>
      <x:c r="AP81" s="82">
        <x:f t="shared" si="76"/>
        <x:v>386155774176</x:v>
      </x:c>
      <x:c r="AQ81" s="82">
        <x:f t="shared" si="77"/>
        <x:v>450515069872</x:v>
      </x:c>
      <x:c r="AR81" s="82">
        <x:f t="shared" si="78"/>
        <x:v>514874365568</x:v>
      </x:c>
      <x:c r="AS81" s="103">
        <x:f t="shared" si="79"/>
        <x:v>0.011426958424350106</x:v>
      </x:c>
      <x:c r="AT81" s="90">
        <x:v>137783047111</x:v>
      </x:c>
      <x:c r="AU81" s="89">
        <x:f t="shared" si="80"/>
        <x:v>137783047111</x:v>
      </x:c>
      <x:c r="AV81" s="89">
        <x:f t="shared" si="81"/>
        <x:v>275566094222</x:v>
      </x:c>
      <x:c r="AW81" s="89">
        <x:f t="shared" si="82"/>
        <x:v>413349141333</x:v>
      </x:c>
      <x:c r="AX81" s="89">
        <x:f t="shared" si="83"/>
        <x:v>551132188444</x:v>
      </x:c>
      <x:c r="AY81" s="89">
        <x:f t="shared" si="84"/>
        <x:v>688915235555</x:v>
      </x:c>
      <x:c r="AZ81" s="89">
        <x:f t="shared" si="85"/>
        <x:v>826698282666</x:v>
      </x:c>
      <x:c r="BA81" s="89">
        <x:f t="shared" si="86"/>
        <x:v>964481329777</x:v>
      </x:c>
      <x:c r="BB81" s="89">
        <x:f t="shared" si="87"/>
        <x:v>1102264376888</x:v>
      </x:c>
      <x:c r="BC81" s="103">
        <x:f t="shared" si="88"/>
        <x:v>0.024463306098850335</x:v>
      </x:c>
      <x:c r="BD81" s="95">
        <x:v>294971656640</x:v>
      </x:c>
      <x:c r="BE81" s="94">
        <x:f t="shared" si="89"/>
        <x:v>294971656640</x:v>
      </x:c>
      <x:c r="BF81" s="94">
        <x:f t="shared" si="90"/>
        <x:v>589943313280</x:v>
      </x:c>
      <x:c r="BG81" s="94">
        <x:f t="shared" si="91"/>
        <x:v>884914969920</x:v>
      </x:c>
      <x:c r="BH81" s="94">
        <x:f t="shared" si="92"/>
        <x:v>1179886626560</x:v>
      </x:c>
      <x:c r="BI81" s="94">
        <x:f t="shared" si="93"/>
        <x:v>1474858283200</x:v>
      </x:c>
      <x:c r="BJ81" s="94">
        <x:f t="shared" si="94"/>
        <x:v>1769829939840</x:v>
      </x:c>
      <x:c r="BK81" s="94">
        <x:f t="shared" si="95"/>
        <x:v>2064801596480</x:v>
      </x:c>
      <x:c r="BL81" s="94">
        <x:f t="shared" si="96"/>
        <x:v>2359773253120</x:v>
      </x:c>
      <x:c r="BM81" s="103">
        <x:f t="shared" si="97"/>
        <x:v>0.052372059394622039</x:v>
      </x:c>
    </x:row>
    <x:row r="82" spans="2:65" s="41" customFormat="1" ht="24" customHeight="1">
      <x:c r="B82" s="49">
        <x:v>275</x:v>
      </x:c>
      <x:c r="C82" s="50" t="s">
        <x:v>19</x:v>
      </x:c>
      <x:c r="D82" s="46">
        <x:f t="shared" si="58"/>
        <x:v>276</x:v>
      </x:c>
      <x:c r="E82" s="42">
        <x:v>11377111255510</x:v>
      </x:c>
      <x:c r="F82" s="66">
        <x:v>571115568</x:v>
      </x:c>
      <x:c r="G82" s="62">
        <x:f t="shared" si="59"/>
        <x:v>571115568</x:v>
      </x:c>
      <x:c r="H82" s="62">
        <x:f t="shared" si="57"/>
        <x:v>1142231136</x:v>
      </x:c>
      <x:c r="I82" s="62">
        <x:f t="shared" si="57"/>
        <x:v>1713346704</x:v>
      </x:c>
      <x:c r="J82" s="62">
        <x:f t="shared" si="57"/>
        <x:v>2284462272</x:v>
      </x:c>
      <x:c r="K82" s="62">
        <x:f t="shared" si="57"/>
        <x:v>2855577840</x:v>
      </x:c>
      <x:c r="L82" s="62">
        <x:f t="shared" si="57"/>
        <x:v>3426693408</x:v>
      </x:c>
      <x:c r="M82" s="62">
        <x:f t="shared" si="57"/>
        <x:v>3997808976</x:v>
      </x:c>
      <x:c r="N82" s="62">
        <x:f t="shared" si="57"/>
        <x:v>4568924544</x:v>
      </x:c>
      <x:c r="O82" s="103">
        <x:f t="shared" si="60"/>
        <x:v>5.0198644908513612E-5</x:v>
      </x:c>
      <x:c r="P82" s="101">
        <x:v>6120258214</x:v>
      </x:c>
      <x:c r="Q82" s="70">
        <x:f t="shared" si="98"/>
        <x:v>6120258214</x:v>
      </x:c>
      <x:c r="R82" s="70">
        <x:f t="shared" si="99"/>
        <x:v>12240516428</x:v>
      </x:c>
      <x:c r="S82" s="70">
        <x:f t="shared" si="100"/>
        <x:v>18360774642</x:v>
      </x:c>
      <x:c r="T82" s="70">
        <x:f t="shared" si="101"/>
        <x:v>24481032856</x:v>
      </x:c>
      <x:c r="U82" s="70">
        <x:f t="shared" si="102"/>
        <x:v>30601291070</x:v>
      </x:c>
      <x:c r="V82" s="70">
        <x:f t="shared" si="103"/>
        <x:v>36721549284</x:v>
      </x:c>
      <x:c r="W82" s="70">
        <x:f t="shared" si="104"/>
        <x:v>42841807498</x:v>
      </x:c>
      <x:c r="X82" s="70">
        <x:f t="shared" si="105"/>
        <x:v>48962065712</x:v>
      </x:c>
      <x:c r="Y82" s="103">
        <x:f t="shared" si="61"/>
        <x:v>0.00053794483296767655</x:v>
      </x:c>
      <x:c r="Z82" s="76">
        <x:v>22164317197</x:v>
      </x:c>
      <x:c r="AA82" s="75">
        <x:f t="shared" si="62"/>
        <x:v>22164317197</x:v>
      </x:c>
      <x:c r="AB82" s="75">
        <x:f t="shared" si="63"/>
        <x:v>44328634394</x:v>
      </x:c>
      <x:c r="AC82" s="75">
        <x:f t="shared" si="64"/>
        <x:v>66492951591</x:v>
      </x:c>
      <x:c r="AD82" s="75">
        <x:f t="shared" si="65"/>
        <x:v>88657268788</x:v>
      </x:c>
      <x:c r="AE82" s="75">
        <x:f t="shared" si="66"/>
        <x:v>110821585985</x:v>
      </x:c>
      <x:c r="AF82" s="75">
        <x:f t="shared" si="67"/>
        <x:v>132985903182</x:v>
      </x:c>
      <x:c r="AG82" s="75">
        <x:f t="shared" si="68"/>
        <x:v>155150220379</x:v>
      </x:c>
      <x:c r="AH82" s="75">
        <x:f t="shared" si="69"/>
        <x:v>177314537576</x:v>
      </x:c>
      <x:c r="AI82" s="103">
        <x:f t="shared" si="70"/>
        <x:v>0.0019481498158212783</x:v>
      </x:c>
      <x:c r="AJ82" s="83">
        <x:v>64359295696</x:v>
      </x:c>
      <x:c r="AK82" s="82">
        <x:f t="shared" si="71"/>
        <x:v>64359295696</x:v>
      </x:c>
      <x:c r="AL82" s="82">
        <x:f t="shared" si="72"/>
        <x:v>128718591392</x:v>
      </x:c>
      <x:c r="AM82" s="82">
        <x:f t="shared" si="73"/>
        <x:v>193077887088</x:v>
      </x:c>
      <x:c r="AN82" s="82">
        <x:f t="shared" si="74"/>
        <x:v>257437182784</x:v>
      </x:c>
      <x:c r="AO82" s="82">
        <x:f t="shared" si="75"/>
        <x:v>321796478480</x:v>
      </x:c>
      <x:c r="AP82" s="82">
        <x:f t="shared" si="76"/>
        <x:v>386155774176</x:v>
      </x:c>
      <x:c r="AQ82" s="82">
        <x:f t="shared" si="77"/>
        <x:v>450515069872</x:v>
      </x:c>
      <x:c r="AR82" s="82">
        <x:f t="shared" si="78"/>
        <x:v>514874365568</x:v>
      </x:c>
      <x:c r="AS82" s="103">
        <x:f t="shared" si="79"/>
        <x:v>0.0056569101110644782</x:v>
      </x:c>
      <x:c r="AT82" s="90">
        <x:v>137783047111</x:v>
      </x:c>
      <x:c r="AU82" s="89">
        <x:f t="shared" si="80"/>
        <x:v>137783047111</x:v>
      </x:c>
      <x:c r="AV82" s="89">
        <x:f t="shared" si="81"/>
        <x:v>275566094222</x:v>
      </x:c>
      <x:c r="AW82" s="89">
        <x:f t="shared" si="82"/>
        <x:v>413349141333</x:v>
      </x:c>
      <x:c r="AX82" s="89">
        <x:f t="shared" si="83"/>
        <x:v>551132188444</x:v>
      </x:c>
      <x:c r="AY82" s="89">
        <x:f t="shared" si="84"/>
        <x:v>688915235555</x:v>
      </x:c>
      <x:c r="AZ82" s="89">
        <x:f t="shared" si="85"/>
        <x:v>826698282666</x:v>
      </x:c>
      <x:c r="BA82" s="89">
        <x:f t="shared" si="86"/>
        <x:v>964481329777</x:v>
      </x:c>
      <x:c r="BB82" s="89">
        <x:f t="shared" si="87"/>
        <x:v>1102264376888</x:v>
      </x:c>
      <x:c r="BC82" s="103">
        <x:f t="shared" si="88"/>
        <x:v>0.012110547573688433</x:v>
      </x:c>
      <x:c r="BD82" s="95">
        <x:v>294971656640</x:v>
      </x:c>
      <x:c r="BE82" s="94">
        <x:f t="shared" si="89"/>
        <x:v>294971656640</x:v>
      </x:c>
      <x:c r="BF82" s="94">
        <x:f t="shared" si="90"/>
        <x:v>589943313280</x:v>
      </x:c>
      <x:c r="BG82" s="94">
        <x:f t="shared" si="91"/>
        <x:v>884914969920</x:v>
      </x:c>
      <x:c r="BH82" s="94">
        <x:f t="shared" si="92"/>
        <x:v>1179886626560</x:v>
      </x:c>
      <x:c r="BI82" s="94">
        <x:f t="shared" si="93"/>
        <x:v>1474858283200</x:v>
      </x:c>
      <x:c r="BJ82" s="94">
        <x:f t="shared" si="94"/>
        <x:v>1769829939840</x:v>
      </x:c>
      <x:c r="BK82" s="94">
        <x:f t="shared" si="95"/>
        <x:v>2064801596480</x:v>
      </x:c>
      <x:c r="BL82" s="94">
        <x:f t="shared" si="96"/>
        <x:v>2359773253120</x:v>
      </x:c>
      <x:c r="BM82" s="103">
        <x:f t="shared" si="97"/>
        <x:v>0.025926762076545883</x:v>
      </x:c>
    </x:row>
    <x:row r="83" spans="2:65" s="41" customFormat="1" ht="24" customHeight="1">
      <x:c r="B83" s="49">
        <x:v>276</x:v>
      </x:c>
      <x:c r="C83" s="50" t="s">
        <x:v>19</x:v>
      </x:c>
      <x:c r="D83" s="46">
        <x:f t="shared" si="58"/>
        <x:v>277</x:v>
      </x:c>
      <x:c r="E83" s="42">
        <x:v>12514822381061</x:v>
      </x:c>
      <x:c r="F83" s="66">
        <x:v>571115568</x:v>
      </x:c>
      <x:c r="G83" s="62">
        <x:f t="shared" si="59"/>
        <x:v>571115568</x:v>
      </x:c>
      <x:c r="H83" s="62">
        <x:f t="shared" si="57"/>
        <x:v>1142231136</x:v>
      </x:c>
      <x:c r="I83" s="62">
        <x:f t="shared" si="57"/>
        <x:v>1713346704</x:v>
      </x:c>
      <x:c r="J83" s="62">
        <x:f t="shared" si="57"/>
        <x:v>2284462272</x:v>
      </x:c>
      <x:c r="K83" s="62">
        <x:f t="shared" si="57"/>
        <x:v>2855577840</x:v>
      </x:c>
      <x:c r="L83" s="62">
        <x:f t="shared" si="57"/>
        <x:v>3426693408</x:v>
      </x:c>
      <x:c r="M83" s="62">
        <x:f t="shared" si="57"/>
        <x:v>3997808976</x:v>
      </x:c>
      <x:c r="N83" s="62">
        <x:f t="shared" si="57"/>
        <x:v>4568924544</x:v>
      </x:c>
      <x:c r="O83" s="103">
        <x:f t="shared" si="60"/>
        <x:v>4.5635131735012377E-5</x:v>
      </x:c>
      <x:c r="P83" s="101">
        <x:v>6120258214</x:v>
      </x:c>
      <x:c r="Q83" s="70">
        <x:f t="shared" si="98"/>
        <x:v>6120258214</x:v>
      </x:c>
      <x:c r="R83" s="70">
        <x:f t="shared" si="99"/>
        <x:v>12240516428</x:v>
      </x:c>
      <x:c r="S83" s="70">
        <x:f t="shared" si="100"/>
        <x:v>18360774642</x:v>
      </x:c>
      <x:c r="T83" s="70">
        <x:f t="shared" si="101"/>
        <x:v>24481032856</x:v>
      </x:c>
      <x:c r="U83" s="70">
        <x:f t="shared" si="102"/>
        <x:v>30601291070</x:v>
      </x:c>
      <x:c r="V83" s="70">
        <x:f t="shared" si="103"/>
        <x:v>36721549284</x:v>
      </x:c>
      <x:c r="W83" s="70">
        <x:f t="shared" si="104"/>
        <x:v>42841807498</x:v>
      </x:c>
      <x:c r="X83" s="70">
        <x:f t="shared" si="105"/>
        <x:v>48962065712</x:v>
      </x:c>
      <x:c r="Y83" s="103">
        <x:f t="shared" si="61"/>
        <x:v>0.0004890407572433423</x:v>
      </x:c>
      <x:c r="Z83" s="76">
        <x:v>22164317197</x:v>
      </x:c>
      <x:c r="AA83" s="75">
        <x:f t="shared" si="62"/>
        <x:v>22164317197</x:v>
      </x:c>
      <x:c r="AB83" s="75">
        <x:f t="shared" si="63"/>
        <x:v>44328634394</x:v>
      </x:c>
      <x:c r="AC83" s="75">
        <x:f t="shared" si="64"/>
        <x:v>66492951591</x:v>
      </x:c>
      <x:c r="AD83" s="75">
        <x:f t="shared" si="65"/>
        <x:v>88657268788</x:v>
      </x:c>
      <x:c r="AE83" s="75">
        <x:f t="shared" si="66"/>
        <x:v>110821585985</x:v>
      </x:c>
      <x:c r="AF83" s="75">
        <x:f t="shared" si="67"/>
        <x:v>132985903182</x:v>
      </x:c>
      <x:c r="AG83" s="75">
        <x:f t="shared" si="68"/>
        <x:v>155150220379</x:v>
      </x:c>
      <x:c r="AH83" s="75">
        <x:f t="shared" si="69"/>
        <x:v>177314537576</x:v>
      </x:c>
      <x:c r="AI83" s="103">
        <x:f t="shared" si="70"/>
        <x:v>0.0017710452871102531</x:v>
      </x:c>
      <x:c r="AJ83" s="83">
        <x:v>64359295696</x:v>
      </x:c>
      <x:c r="AK83" s="82">
        <x:f t="shared" si="71"/>
        <x:v>64359295696</x:v>
      </x:c>
      <x:c r="AL83" s="82">
        <x:f t="shared" si="72"/>
        <x:v>128718591392</x:v>
      </x:c>
      <x:c r="AM83" s="82">
        <x:f t="shared" si="73"/>
        <x:v>193077887088</x:v>
      </x:c>
      <x:c r="AN83" s="82">
        <x:f t="shared" si="74"/>
        <x:v>257437182784</x:v>
      </x:c>
      <x:c r="AO83" s="82">
        <x:f t="shared" si="75"/>
        <x:v>321796478480</x:v>
      </x:c>
      <x:c r="AP83" s="82">
        <x:f t="shared" si="76"/>
        <x:v>386155774176</x:v>
      </x:c>
      <x:c r="AQ83" s="82">
        <x:f t="shared" si="77"/>
        <x:v>450515069872</x:v>
      </x:c>
      <x:c r="AR83" s="82">
        <x:f t="shared" si="78"/>
        <x:v>514874365568</x:v>
      </x:c>
      <x:c r="AS83" s="103">
        <x:f t="shared" si="79"/>
        <x:v>0.0051426455555131619</x:v>
      </x:c>
      <x:c r="AT83" s="90">
        <x:v>137783047111</x:v>
      </x:c>
      <x:c r="AU83" s="89">
        <x:f t="shared" si="80"/>
        <x:v>137783047111</x:v>
      </x:c>
      <x:c r="AV83" s="89">
        <x:f t="shared" si="81"/>
        <x:v>275566094222</x:v>
      </x:c>
      <x:c r="AW83" s="89">
        <x:f t="shared" si="82"/>
        <x:v>413349141333</x:v>
      </x:c>
      <x:c r="AX83" s="89">
        <x:f t="shared" si="83"/>
        <x:v>551132188444</x:v>
      </x:c>
      <x:c r="AY83" s="89">
        <x:f t="shared" si="84"/>
        <x:v>688915235555</x:v>
      </x:c>
      <x:c r="AZ83" s="89">
        <x:f t="shared" si="85"/>
        <x:v>826698282666</x:v>
      </x:c>
      <x:c r="BA83" s="89">
        <x:f t="shared" si="86"/>
        <x:v>964481329777</x:v>
      </x:c>
      <x:c r="BB83" s="89">
        <x:f t="shared" si="87"/>
        <x:v>1102264376888</x:v>
      </x:c>
      <x:c r="BC83" s="103">
        <x:f t="shared" si="88"/>
        <x:v>0.011009588703353121</x:v>
      </x:c>
      <x:c r="BD83" s="95">
        <x:v>294971656640</x:v>
      </x:c>
      <x:c r="BE83" s="94">
        <x:f t="shared" si="89"/>
        <x:v>294971656640</x:v>
      </x:c>
      <x:c r="BF83" s="94">
        <x:f t="shared" si="90"/>
        <x:v>589943313280</x:v>
      </x:c>
      <x:c r="BG83" s="94">
        <x:f t="shared" si="91"/>
        <x:v>884914969920</x:v>
      </x:c>
      <x:c r="BH83" s="94">
        <x:f t="shared" si="92"/>
        <x:v>1179886626560</x:v>
      </x:c>
      <x:c r="BI83" s="94">
        <x:f t="shared" si="93"/>
        <x:v>1474858283200</x:v>
      </x:c>
      <x:c r="BJ83" s="94">
        <x:f t="shared" si="94"/>
        <x:v>1769829939840</x:v>
      </x:c>
      <x:c r="BK83" s="94">
        <x:f t="shared" si="95"/>
        <x:v>2064801596480</x:v>
      </x:c>
      <x:c r="BL83" s="94">
        <x:f t="shared" si="96"/>
        <x:v>2359773253120</x:v>
      </x:c>
      <x:c r="BM83" s="103">
        <x:f t="shared" si="97"/>
        <x:v>0.023569783705950805</x:v>
      </x:c>
    </x:row>
    <x:row r="84" spans="2:65" s="41" customFormat="1" ht="24" customHeight="1">
      <x:c r="B84" s="49">
        <x:v>277</x:v>
      </x:c>
      <x:c r="C84" s="50" t="s">
        <x:v>19</x:v>
      </x:c>
      <x:c r="D84" s="46">
        <x:f t="shared" si="58"/>
        <x:v>278</x:v>
      </x:c>
      <x:c r="E84" s="42">
        <x:v>13766304619167</x:v>
      </x:c>
      <x:c r="F84" s="66">
        <x:v>571115568</x:v>
      </x:c>
      <x:c r="G84" s="62">
        <x:f t="shared" si="59"/>
        <x:v>571115568</x:v>
      </x:c>
      <x:c r="H84" s="62">
        <x:f t="shared" si="57"/>
        <x:v>1142231136</x:v>
      </x:c>
      <x:c r="I84" s="62">
        <x:f t="shared" si="57"/>
        <x:v>1713346704</x:v>
      </x:c>
      <x:c r="J84" s="62">
        <x:f t="shared" si="57"/>
        <x:v>2284462272</x:v>
      </x:c>
      <x:c r="K84" s="62">
        <x:f t="shared" si="57"/>
        <x:v>2855577840</x:v>
      </x:c>
      <x:c r="L84" s="62">
        <x:f t="shared" si="57"/>
        <x:v>3426693408</x:v>
      </x:c>
      <x:c r="M84" s="62">
        <x:f t="shared" si="57"/>
        <x:v>3997808976</x:v>
      </x:c>
      <x:c r="N84" s="62">
        <x:f t="shared" si="57"/>
        <x:v>4568924544</x:v>
      </x:c>
      <x:c r="O84" s="103">
        <x:f t="shared" si="60"/>
        <x:v>4.14864833954661E-5</x:v>
      </x:c>
      <x:c r="P84" s="101">
        <x:v>6120258214</x:v>
      </x:c>
      <x:c r="Q84" s="70">
        <x:f t="shared" si="98"/>
        <x:v>6120258214</x:v>
      </x:c>
      <x:c r="R84" s="70">
        <x:f t="shared" si="99"/>
        <x:v>12240516428</x:v>
      </x:c>
      <x:c r="S84" s="70">
        <x:f t="shared" si="100"/>
        <x:v>18360774642</x:v>
      </x:c>
      <x:c r="T84" s="70">
        <x:f t="shared" si="101"/>
        <x:v>24481032856</x:v>
      </x:c>
      <x:c r="U84" s="70">
        <x:f t="shared" si="102"/>
        <x:v>30601291070</x:v>
      </x:c>
      <x:c r="V84" s="70">
        <x:f t="shared" si="103"/>
        <x:v>36721549284</x:v>
      </x:c>
      <x:c r="W84" s="70">
        <x:f t="shared" si="104"/>
        <x:v>42841807498</x:v>
      </x:c>
      <x:c r="X84" s="70">
        <x:f t="shared" si="105"/>
        <x:v>48962065712</x:v>
      </x:c>
      <x:c r="Y84" s="103">
        <x:f t="shared" si="61"/>
        <x:v>0.0004445825065848599</x:v>
      </x:c>
      <x:c r="Z84" s="76">
        <x:v>22164317197</x:v>
      </x:c>
      <x:c r="AA84" s="75">
        <x:f t="shared" si="62"/>
        <x:v>22164317197</x:v>
      </x:c>
      <x:c r="AB84" s="75">
        <x:f t="shared" si="63"/>
        <x:v>44328634394</x:v>
      </x:c>
      <x:c r="AC84" s="75">
        <x:f t="shared" si="64"/>
        <x:v>66492951591</x:v>
      </x:c>
      <x:c r="AD84" s="75">
        <x:f t="shared" si="65"/>
        <x:v>88657268788</x:v>
      </x:c>
      <x:c r="AE84" s="75">
        <x:f t="shared" si="66"/>
        <x:v>110821585985</x:v>
      </x:c>
      <x:c r="AF84" s="75">
        <x:f t="shared" si="67"/>
        <x:v>132985903182</x:v>
      </x:c>
      <x:c r="AG84" s="75">
        <x:f t="shared" si="68"/>
        <x:v>155150220379</x:v>
      </x:c>
      <x:c r="AH84" s="75">
        <x:f t="shared" si="69"/>
        <x:v>177314537576</x:v>
      </x:c>
      <x:c r="AI84" s="103">
        <x:f t="shared" si="70"/>
        <x:v>0.0016100411701002418</x:v>
      </x:c>
      <x:c r="AJ84" s="83">
        <x:v>64359295696</x:v>
      </x:c>
      <x:c r="AK84" s="82">
        <x:f t="shared" si="71"/>
        <x:v>64359295696</x:v>
      </x:c>
      <x:c r="AL84" s="82">
        <x:f t="shared" si="72"/>
        <x:v>128718591392</x:v>
      </x:c>
      <x:c r="AM84" s="82">
        <x:f t="shared" si="73"/>
        <x:v>193077887088</x:v>
      </x:c>
      <x:c r="AN84" s="82">
        <x:f t="shared" si="74"/>
        <x:v>257437182784</x:v>
      </x:c>
      <x:c r="AO84" s="82">
        <x:f t="shared" si="75"/>
        <x:v>321796478480</x:v>
      </x:c>
      <x:c r="AP84" s="82">
        <x:f t="shared" si="76"/>
        <x:v>386155774176</x:v>
      </x:c>
      <x:c r="AQ84" s="82">
        <x:f t="shared" si="77"/>
        <x:v>450515069872</x:v>
      </x:c>
      <x:c r="AR84" s="82">
        <x:f t="shared" si="78"/>
        <x:v>514874365568</x:v>
      </x:c>
      <x:c r="AS84" s="103">
        <x:f t="shared" si="79"/>
        <x:v>0.0046751323231938174</x:v>
      </x:c>
      <x:c r="AT84" s="90">
        <x:v>137783047111</x:v>
      </x:c>
      <x:c r="AU84" s="89">
        <x:f t="shared" si="80"/>
        <x:v>137783047111</x:v>
      </x:c>
      <x:c r="AV84" s="89">
        <x:f t="shared" si="81"/>
        <x:v>275566094222</x:v>
      </x:c>
      <x:c r="AW84" s="89">
        <x:f t="shared" si="82"/>
        <x:v>413349141333</x:v>
      </x:c>
      <x:c r="AX84" s="89">
        <x:f t="shared" si="83"/>
        <x:v>551132188444</x:v>
      </x:c>
      <x:c r="AY84" s="89">
        <x:f t="shared" si="84"/>
        <x:v>688915235555</x:v>
      </x:c>
      <x:c r="AZ84" s="89">
        <x:f t="shared" si="85"/>
        <x:v>826698282666</x:v>
      </x:c>
      <x:c r="BA84" s="89">
        <x:f t="shared" si="86"/>
        <x:v>964481329777</x:v>
      </x:c>
      <x:c r="BB84" s="89">
        <x:f t="shared" si="87"/>
        <x:v>1102264376888</x:v>
      </x:c>
      <x:c r="BC84" s="103">
        <x:f t="shared" si="88"/>
        <x:v>0.010008717003048366</x:v>
      </x:c>
      <x:c r="BD84" s="95">
        <x:v>294971656640</x:v>
      </x:c>
      <x:c r="BE84" s="94">
        <x:f t="shared" si="89"/>
        <x:v>294971656640</x:v>
      </x:c>
      <x:c r="BF84" s="94">
        <x:f t="shared" si="90"/>
        <x:v>589943313280</x:v>
      </x:c>
      <x:c r="BG84" s="94">
        <x:f t="shared" si="91"/>
        <x:v>884914969920</x:v>
      </x:c>
      <x:c r="BH84" s="94">
        <x:f t="shared" si="92"/>
        <x:v>1179886626560</x:v>
      </x:c>
      <x:c r="BI84" s="94">
        <x:f t="shared" si="93"/>
        <x:v>1474858283200</x:v>
      </x:c>
      <x:c r="BJ84" s="94">
        <x:f t="shared" si="94"/>
        <x:v>1769829939840</x:v>
      </x:c>
      <x:c r="BK84" s="94">
        <x:f t="shared" si="95"/>
        <x:v>2064801596480</x:v>
      </x:c>
      <x:c r="BL84" s="94">
        <x:f t="shared" si="96"/>
        <x:v>2359773253120</x:v>
      </x:c>
      <x:c r="BM84" s="103">
        <x:f t="shared" si="97"/>
        <x:v>0.021427076096319067</x:v>
      </x:c>
    </x:row>
    <x:row r="85" spans="2:65" s="41" customFormat="1" ht="24" customHeight="1">
      <x:c r="B85" s="49">
        <x:v>278</x:v>
      </x:c>
      <x:c r="C85" s="50" t="s">
        <x:v>19</x:v>
      </x:c>
      <x:c r="D85" s="46">
        <x:f t="shared" si="58"/>
        <x:v>279</x:v>
      </x:c>
      <x:c r="E85" s="42">
        <x:v>15142935081083</x:v>
      </x:c>
      <x:c r="F85" s="66">
        <x:v>571115568</x:v>
      </x:c>
      <x:c r="G85" s="62">
        <x:f t="shared" si="59"/>
        <x:v>571115568</x:v>
      </x:c>
      <x:c r="H85" s="62">
        <x:f t="shared" si="57"/>
        <x:v>1142231136</x:v>
      </x:c>
      <x:c r="I85" s="62">
        <x:f t="shared" si="57"/>
        <x:v>1713346704</x:v>
      </x:c>
      <x:c r="J85" s="62">
        <x:f t="shared" si="57"/>
        <x:v>2284462272</x:v>
      </x:c>
      <x:c r="K85" s="62">
        <x:f t="shared" si="57"/>
        <x:v>2855577840</x:v>
      </x:c>
      <x:c r="L85" s="62">
        <x:f t="shared" si="57"/>
        <x:v>3426693408</x:v>
      </x:c>
      <x:c r="M85" s="62">
        <x:f t="shared" si="57"/>
        <x:v>3997808976</x:v>
      </x:c>
      <x:c r="N85" s="62">
        <x:f t="shared" si="57"/>
        <x:v>4568924544</x:v>
      </x:c>
      <x:c r="O85" s="103">
        <x:f t="shared" si="60"/>
        <x:v>3.7714984904970926E-5</x:v>
      </x:c>
      <x:c r="P85" s="101">
        <x:v>6120258214</x:v>
      </x:c>
      <x:c r="Q85" s="70">
        <x:f t="shared" si="98"/>
        <x:v>6120258214</x:v>
      </x:c>
      <x:c r="R85" s="70">
        <x:f t="shared" si="99"/>
        <x:v>12240516428</x:v>
      </x:c>
      <x:c r="S85" s="70">
        <x:f t="shared" si="100"/>
        <x:v>18360774642</x:v>
      </x:c>
      <x:c r="T85" s="70">
        <x:f t="shared" si="101"/>
        <x:v>24481032856</x:v>
      </x:c>
      <x:c r="U85" s="70">
        <x:f t="shared" si="102"/>
        <x:v>30601291070</x:v>
      </x:c>
      <x:c r="V85" s="70">
        <x:f t="shared" si="103"/>
        <x:v>36721549284</x:v>
      </x:c>
      <x:c r="W85" s="70">
        <x:f t="shared" si="104"/>
        <x:v>42841807498</x:v>
      </x:c>
      <x:c r="X85" s="70">
        <x:f t="shared" si="105"/>
        <x:v>48962065712</x:v>
      </x:c>
      <x:c r="Y85" s="103">
        <x:f t="shared" si="61"/>
        <x:v>0.00040416591507716406</x:v>
      </x:c>
      <x:c r="Z85" s="76">
        <x:v>22164317197</x:v>
      </x:c>
      <x:c r="AA85" s="75">
        <x:f t="shared" si="62"/>
        <x:v>22164317197</x:v>
      </x:c>
      <x:c r="AB85" s="75">
        <x:f t="shared" si="63"/>
        <x:v>44328634394</x:v>
      </x:c>
      <x:c r="AC85" s="75">
        <x:f t="shared" si="64"/>
        <x:v>66492951591</x:v>
      </x:c>
      <x:c r="AD85" s="75">
        <x:f t="shared" si="65"/>
        <x:v>88657268788</x:v>
      </x:c>
      <x:c r="AE85" s="75">
        <x:f t="shared" si="66"/>
        <x:v>110821585985</x:v>
      </x:c>
      <x:c r="AF85" s="75">
        <x:f t="shared" si="67"/>
        <x:v>132985903182</x:v>
      </x:c>
      <x:c r="AG85" s="75">
        <x:f t="shared" si="68"/>
        <x:v>155150220379</x:v>
      </x:c>
      <x:c r="AH85" s="75">
        <x:f t="shared" si="69"/>
        <x:v>177314537576</x:v>
      </x:c>
      <x:c r="AI85" s="103">
        <x:f t="shared" si="70"/>
        <x:v>0.0014636737910002874</x:v>
      </x:c>
      <x:c r="AJ85" s="83">
        <x:v>64359295696</x:v>
      </x:c>
      <x:c r="AK85" s="82">
        <x:f t="shared" si="71"/>
        <x:v>64359295696</x:v>
      </x:c>
      <x:c r="AL85" s="82">
        <x:f t="shared" si="72"/>
        <x:v>128718591392</x:v>
      </x:c>
      <x:c r="AM85" s="82">
        <x:f t="shared" si="73"/>
        <x:v>193077887088</x:v>
      </x:c>
      <x:c r="AN85" s="82">
        <x:f t="shared" si="74"/>
        <x:v>257437182784</x:v>
      </x:c>
      <x:c r="AO85" s="82">
        <x:f t="shared" si="75"/>
        <x:v>321796478480</x:v>
      </x:c>
      <x:c r="AP85" s="82">
        <x:f t="shared" si="76"/>
        <x:v>386155774176</x:v>
      </x:c>
      <x:c r="AQ85" s="82">
        <x:f t="shared" si="77"/>
        <x:v>450515069872</x:v>
      </x:c>
      <x:c r="AR85" s="82">
        <x:f t="shared" si="78"/>
        <x:v>514874365568</x:v>
      </x:c>
      <x:c r="AS85" s="103">
        <x:f t="shared" si="79"/>
        <x:v>0.0042501202938127576</x:v>
      </x:c>
      <x:c r="AT85" s="90">
        <x:v>137783047111</x:v>
      </x:c>
      <x:c r="AU85" s="89">
        <x:f t="shared" si="80"/>
        <x:v>137783047111</x:v>
      </x:c>
      <x:c r="AV85" s="89">
        <x:f t="shared" si="81"/>
        <x:v>275566094222</x:v>
      </x:c>
      <x:c r="AW85" s="89">
        <x:f t="shared" si="82"/>
        <x:v>413349141333</x:v>
      </x:c>
      <x:c r="AX85" s="89">
        <x:f t="shared" si="83"/>
        <x:v>551132188444</x:v>
      </x:c>
      <x:c r="AY85" s="89">
        <x:f t="shared" si="84"/>
        <x:v>688915235555</x:v>
      </x:c>
      <x:c r="AZ85" s="89">
        <x:f t="shared" si="85"/>
        <x:v>826698282666</x:v>
      </x:c>
      <x:c r="BA85" s="89">
        <x:f t="shared" si="86"/>
        <x:v>964481329777</x:v>
      </x:c>
      <x:c r="BB85" s="89">
        <x:f t="shared" si="87"/>
        <x:v>1102264376888</x:v>
      </x:c>
      <x:c r="BC85" s="103">
        <x:f t="shared" si="88"/>
        <x:v>0.0090988336391352974</x:v>
      </x:c>
      <x:c r="BD85" s="95">
        <x:v>294971656640</x:v>
      </x:c>
      <x:c r="BE85" s="94">
        <x:f t="shared" si="89"/>
        <x:v>294971656640</x:v>
      </x:c>
      <x:c r="BF85" s="94">
        <x:f t="shared" si="90"/>
        <x:v>589943313280</x:v>
      </x:c>
      <x:c r="BG85" s="94">
        <x:f t="shared" si="91"/>
        <x:v>884914969920</x:v>
      </x:c>
      <x:c r="BH85" s="94">
        <x:f t="shared" si="92"/>
        <x:v>1179886626560</x:v>
      </x:c>
      <x:c r="BI85" s="94">
        <x:f t="shared" si="93"/>
        <x:v>1474858283200</x:v>
      </x:c>
      <x:c r="BJ85" s="94">
        <x:f t="shared" si="94"/>
        <x:v>1769829939840</x:v>
      </x:c>
      <x:c r="BK85" s="94">
        <x:f t="shared" si="95"/>
        <x:v>2064801596480</x:v>
      </x:c>
      <x:c r="BL85" s="94">
        <x:f t="shared" si="96"/>
        <x:v>2359773253120</x:v>
      </x:c>
      <x:c r="BM85" s="103">
        <x:f t="shared" si="97"/>
        <x:v>0.019479160087563691</x:v>
      </x:c>
    </x:row>
    <x:row r="86" spans="2:65" s="41" customFormat="1" ht="24" customHeight="1">
      <x:c r="B86" s="51">
        <x:v>279</x:v>
      </x:c>
      <x:c r="C86" s="52" t="s">
        <x:v>19</x:v>
      </x:c>
      <x:c r="D86" s="47">
        <x:f t="shared" si="58"/>
        <x:v>280</x:v>
      </x:c>
      <x:c r="E86" s="44">
        <x:v>16657228589191</x:v>
      </x:c>
      <x:c r="F86" s="67">
        <x:v>571115568</x:v>
      </x:c>
      <x:c r="G86" s="62">
        <x:f t="shared" si="59"/>
        <x:v>571115568</x:v>
      </x:c>
      <x:c r="H86" s="62">
        <x:f t="shared" si="57"/>
        <x:v>1142231136</x:v>
      </x:c>
      <x:c r="I86" s="62">
        <x:f t="shared" si="57"/>
        <x:v>1713346704</x:v>
      </x:c>
      <x:c r="J86" s="62">
        <x:f t="shared" si="57"/>
        <x:v>2284462272</x:v>
      </x:c>
      <x:c r="K86" s="62">
        <x:f t="shared" si="57"/>
        <x:v>2855577840</x:v>
      </x:c>
      <x:c r="L86" s="62">
        <x:f t="shared" si="57"/>
        <x:v>3426693408</x:v>
      </x:c>
      <x:c r="M86" s="62">
        <x:f t="shared" si="57"/>
        <x:v>3997808976</x:v>
      </x:c>
      <x:c r="N86" s="62">
        <x:f t="shared" si="57"/>
        <x:v>4568924544</x:v>
      </x:c>
      <x:c r="O86" s="103">
        <x:f t="shared" si="60"/>
        <x:v>3.4286349913610548E-5</x:v>
      </x:c>
      <x:c r="P86" s="102">
        <x:v>6120258214</x:v>
      </x:c>
      <x:c r="Q86" s="70">
        <x:f t="shared" si="98"/>
        <x:v>6120258214</x:v>
      </x:c>
      <x:c r="R86" s="70">
        <x:f t="shared" si="99"/>
        <x:v>12240516428</x:v>
      </x:c>
      <x:c r="S86" s="70">
        <x:f t="shared" si="100"/>
        <x:v>18360774642</x:v>
      </x:c>
      <x:c r="T86" s="70">
        <x:f t="shared" si="101"/>
        <x:v>24481032856</x:v>
      </x:c>
      <x:c r="U86" s="70">
        <x:f t="shared" si="102"/>
        <x:v>30601291070</x:v>
      </x:c>
      <x:c r="V86" s="70">
        <x:f t="shared" si="103"/>
        <x:v>36721549284</x:v>
      </x:c>
      <x:c r="W86" s="70">
        <x:f t="shared" si="104"/>
        <x:v>42841807498</x:v>
      </x:c>
      <x:c r="X86" s="70">
        <x:f t="shared" si="105"/>
        <x:v>48962065712</x:v>
      </x:c>
      <x:c r="Y86" s="103">
        <x:f t="shared" si="61"/>
        <x:v>0.00036742355916106486</x:v>
      </x:c>
      <x:c r="Z86" s="77">
        <x:v>22164317197</x:v>
      </x:c>
      <x:c r="AA86" s="75">
        <x:f t="shared" si="62"/>
        <x:v>22164317197</x:v>
      </x:c>
      <x:c r="AB86" s="75">
        <x:f t="shared" si="63"/>
        <x:v>44328634394</x:v>
      </x:c>
      <x:c r="AC86" s="75">
        <x:f t="shared" si="64"/>
        <x:v>66492951591</x:v>
      </x:c>
      <x:c r="AD86" s="75">
        <x:f t="shared" si="65"/>
        <x:v>88657268788</x:v>
      </x:c>
      <x:c r="AE86" s="75">
        <x:f t="shared" si="66"/>
        <x:v>110821585985</x:v>
      </x:c>
      <x:c r="AF86" s="75">
        <x:f t="shared" si="67"/>
        <x:v>132985903182</x:v>
      </x:c>
      <x:c r="AG86" s="75">
        <x:f t="shared" si="68"/>
        <x:v>155150220379</x:v>
      </x:c>
      <x:c r="AH86" s="75">
        <x:f t="shared" si="69"/>
        <x:v>177314537576</x:v>
      </x:c>
      <x:c r="AI86" s="103">
        <x:f t="shared" si="70"/>
        <x:v>0.0013306125372730127</x:v>
      </x:c>
      <x:c r="AJ86" s="84">
        <x:v>64359295696</x:v>
      </x:c>
      <x:c r="AK86" s="82">
        <x:f t="shared" si="71"/>
        <x:v>64359295696</x:v>
      </x:c>
      <x:c r="AL86" s="82">
        <x:f t="shared" si="72"/>
        <x:v>128718591392</x:v>
      </x:c>
      <x:c r="AM86" s="82">
        <x:f t="shared" si="73"/>
        <x:v>193077887088</x:v>
      </x:c>
      <x:c r="AN86" s="82">
        <x:f t="shared" si="74"/>
        <x:v>257437182784</x:v>
      </x:c>
      <x:c r="AO86" s="82">
        <x:f t="shared" si="75"/>
        <x:v>321796478480</x:v>
      </x:c>
      <x:c r="AP86" s="82">
        <x:f t="shared" si="76"/>
        <x:v>386155774176</x:v>
      </x:c>
      <x:c r="AQ86" s="82">
        <x:f t="shared" si="77"/>
        <x:v>450515069872</x:v>
      </x:c>
      <x:c r="AR86" s="82">
        <x:f t="shared" si="78"/>
        <x:v>514874365568</x:v>
      </x:c>
      <x:c r="AS86" s="103">
        <x:f t="shared" si="79"/>
        <x:v>0.0038637457216480313</x:v>
      </x:c>
      <x:c r="AT86" s="91">
        <x:v>137783047111</x:v>
      </x:c>
      <x:c r="AU86" s="89">
        <x:f t="shared" si="80"/>
        <x:v>137783047111</x:v>
      </x:c>
      <x:c r="AV86" s="89">
        <x:f t="shared" si="81"/>
        <x:v>275566094222</x:v>
      </x:c>
      <x:c r="AW86" s="89">
        <x:f t="shared" si="82"/>
        <x:v>413349141333</x:v>
      </x:c>
      <x:c r="AX86" s="89">
        <x:f t="shared" si="83"/>
        <x:v>551132188444</x:v>
      </x:c>
      <x:c r="AY86" s="89">
        <x:f t="shared" si="84"/>
        <x:v>688915235555</x:v>
      </x:c>
      <x:c r="AZ86" s="89">
        <x:f t="shared" si="85"/>
        <x:v>826698282666</x:v>
      </x:c>
      <x:c r="BA86" s="89">
        <x:f t="shared" si="86"/>
        <x:v>964481329777</x:v>
      </x:c>
      <x:c r="BB86" s="89">
        <x:f t="shared" si="87"/>
        <x:v>1102264376888</x:v>
      </x:c>
      <x:c r="BC86" s="103">
        <x:f t="shared" si="88"/>
        <x:v>0.0082716669446686025</x:v>
      </x:c>
      <x:c r="BD86" s="96">
        <x:v>294971656640</x:v>
      </x:c>
      <x:c r="BE86" s="94">
        <x:f t="shared" si="89"/>
        <x:v>294971656640</x:v>
      </x:c>
      <x:c r="BF86" s="94">
        <x:f t="shared" si="90"/>
        <x:v>589943313280</x:v>
      </x:c>
      <x:c r="BG86" s="94">
        <x:f t="shared" si="91"/>
        <x:v>884914969920</x:v>
      </x:c>
      <x:c r="BH86" s="94">
        <x:f t="shared" si="92"/>
        <x:v>1179886626560</x:v>
      </x:c>
      <x:c r="BI86" s="94">
        <x:f t="shared" si="93"/>
        <x:v>1474858283200</x:v>
      </x:c>
      <x:c r="BJ86" s="94">
        <x:f t="shared" si="94"/>
        <x:v>1769829939840</x:v>
      </x:c>
      <x:c r="BK86" s="94">
        <x:f t="shared" si="95"/>
        <x:v>2064801596480</x:v>
      </x:c>
      <x:c r="BL86" s="94">
        <x:f t="shared" si="96"/>
        <x:v>2359773253120</x:v>
      </x:c>
      <x:c r="BM86" s="103">
        <x:f t="shared" si="97"/>
        <x:v>0.017708327352330945</x:v>
      </x:c>
    </x:row>
    <x:row r="87" spans="2:65" s="41" customFormat="1" ht="24" customHeight="1">
      <x:c r="B87" s="53">
        <x:v>280</x:v>
      </x:c>
      <x:c r="C87" s="54" t="s">
        <x:v>19</x:v>
      </x:c>
      <x:c r="D87" s="48">
        <x:f t="shared" si="58"/>
        <x:v>281</x:v>
      </x:c>
      <x:c r="E87" s="43">
        <x:v>33647601750165</x:v>
      </x:c>
      <x:c r="F87" s="65">
        <x:v>571115568</x:v>
      </x:c>
      <x:c r="G87" s="62">
        <x:f t="shared" si="59"/>
        <x:v>571115568</x:v>
      </x:c>
      <x:c r="H87" s="62">
        <x:f t="shared" si="57"/>
        <x:v>1142231136</x:v>
      </x:c>
      <x:c r="I87" s="62">
        <x:f t="shared" si="57"/>
        <x:v>1713346704</x:v>
      </x:c>
      <x:c r="J87" s="62">
        <x:f t="shared" si="57"/>
        <x:v>2284462272</x:v>
      </x:c>
      <x:c r="K87" s="62">
        <x:f t="shared" si="57"/>
        <x:v>2855577840</x:v>
      </x:c>
      <x:c r="L87" s="62">
        <x:f t="shared" si="57"/>
        <x:v>3426693408</x:v>
      </x:c>
      <x:c r="M87" s="62">
        <x:f t="shared" si="57"/>
        <x:v>3997808976</x:v>
      </x:c>
      <x:c r="N87" s="62">
        <x:f t="shared" si="57"/>
        <x:v>4568924544</x:v>
      </x:c>
      <x:c r="O87" s="103">
        <x:f t="shared" si="60"/>
        <x:v>1.6973440551292764E-5</x:v>
      </x:c>
      <x:c r="P87" s="100">
        <x:v>6120258214</x:v>
      </x:c>
      <x:c r="Q87" s="70">
        <x:f t="shared" si="98"/>
        <x:v>6120258214</x:v>
      </x:c>
      <x:c r="R87" s="70">
        <x:f t="shared" si="99"/>
        <x:v>12240516428</x:v>
      </x:c>
      <x:c r="S87" s="70">
        <x:f t="shared" si="100"/>
        <x:v>18360774642</x:v>
      </x:c>
      <x:c r="T87" s="70">
        <x:f t="shared" si="101"/>
        <x:v>24481032856</x:v>
      </x:c>
      <x:c r="U87" s="70">
        <x:f t="shared" si="102"/>
        <x:v>30601291070</x:v>
      </x:c>
      <x:c r="V87" s="70">
        <x:f t="shared" si="103"/>
        <x:v>36721549284</x:v>
      </x:c>
      <x:c r="W87" s="70">
        <x:f t="shared" si="104"/>
        <x:v>42841807498</x:v>
      </x:c>
      <x:c r="X87" s="70">
        <x:f t="shared" si="105"/>
        <x:v>48962065712</x:v>
      </x:c>
      <x:c r="Y87" s="103">
        <x:f t="shared" si="61"/>
        <x:v>0.0001818928510698385</x:v>
      </x:c>
      <x:c r="Z87" s="75">
        <x:v>22164317197</x:v>
      </x:c>
      <x:c r="AA87" s="75">
        <x:f t="shared" si="62"/>
        <x:v>22164317197</x:v>
      </x:c>
      <x:c r="AB87" s="75">
        <x:f t="shared" si="63"/>
        <x:v>44328634394</x:v>
      </x:c>
      <x:c r="AC87" s="75">
        <x:f t="shared" si="64"/>
        <x:v>66492951591</x:v>
      </x:c>
      <x:c r="AD87" s="75">
        <x:f t="shared" si="65"/>
        <x:v>88657268788</x:v>
      </x:c>
      <x:c r="AE87" s="75">
        <x:f t="shared" si="66"/>
        <x:v>110821585985</x:v>
      </x:c>
      <x:c r="AF87" s="75">
        <x:f t="shared" si="67"/>
        <x:v>132985903182</x:v>
      </x:c>
      <x:c r="AG87" s="75">
        <x:f t="shared" si="68"/>
        <x:v>155150220379</x:v>
      </x:c>
      <x:c r="AH87" s="75">
        <x:f t="shared" si="69"/>
        <x:v>177314537576</x:v>
      </x:c>
      <x:c r="AI87" s="103">
        <x:f t="shared" si="70"/>
        <x:v>0.00065871907785794307</x:v>
      </x:c>
      <x:c r="AJ87" s="82">
        <x:v>64359295696</x:v>
      </x:c>
      <x:c r="AK87" s="82">
        <x:f t="shared" si="71"/>
        <x:v>64359295696</x:v>
      </x:c>
      <x:c r="AL87" s="82">
        <x:f t="shared" si="72"/>
        <x:v>128718591392</x:v>
      </x:c>
      <x:c r="AM87" s="82">
        <x:f t="shared" si="73"/>
        <x:v>193077887088</x:v>
      </x:c>
      <x:c r="AN87" s="82">
        <x:f t="shared" si="74"/>
        <x:v>257437182784</x:v>
      </x:c>
      <x:c r="AO87" s="82">
        <x:f t="shared" si="75"/>
        <x:v>321796478480</x:v>
      </x:c>
      <x:c r="AP87" s="82">
        <x:f t="shared" si="76"/>
        <x:v>386155774176</x:v>
      </x:c>
      <x:c r="AQ87" s="82">
        <x:f t="shared" si="77"/>
        <x:v>450515069872</x:v>
      </x:c>
      <x:c r="AR87" s="82">
        <x:f t="shared" si="78"/>
        <x:v>514874365568</x:v>
      </x:c>
      <x:c r="AS87" s="103">
        <x:f t="shared" si="79"/>
        <x:v>0.0019127454067564978</x:v>
      </x:c>
      <x:c r="AT87" s="89">
        <x:v>137783047111</x:v>
      </x:c>
      <x:c r="AU87" s="89">
        <x:f t="shared" si="80"/>
        <x:v>137783047111</x:v>
      </x:c>
      <x:c r="AV87" s="89">
        <x:f t="shared" si="81"/>
        <x:v>275566094222</x:v>
      </x:c>
      <x:c r="AW87" s="89">
        <x:f t="shared" si="82"/>
        <x:v>413349141333</x:v>
      </x:c>
      <x:c r="AX87" s="89">
        <x:f t="shared" si="83"/>
        <x:v>551132188444</x:v>
      </x:c>
      <x:c r="AY87" s="89">
        <x:f t="shared" si="84"/>
        <x:v>688915235555</x:v>
      </x:c>
      <x:c r="AZ87" s="89">
        <x:f t="shared" si="85"/>
        <x:v>826698282666</x:v>
      </x:c>
      <x:c r="BA87" s="89">
        <x:f t="shared" si="86"/>
        <x:v>964481329777</x:v>
      </x:c>
      <x:c r="BB87" s="89">
        <x:f t="shared" si="87"/>
        <x:v>1102264376888</x:v>
      </x:c>
      <x:c r="BC87" s="103">
        <x:f t="shared" si="88"/>
        <x:v>0.0040948846260736652</x:v>
      </x:c>
      <x:c r="BD87" s="94">
        <x:v>294971656640</x:v>
      </x:c>
      <x:c r="BE87" s="94">
        <x:f t="shared" si="89"/>
        <x:v>294971656640</x:v>
      </x:c>
      <x:c r="BF87" s="94">
        <x:f t="shared" si="90"/>
        <x:v>589943313280</x:v>
      </x:c>
      <x:c r="BG87" s="94">
        <x:f t="shared" si="91"/>
        <x:v>884914969920</x:v>
      </x:c>
      <x:c r="BH87" s="94">
        <x:f t="shared" si="92"/>
        <x:v>1179886626560</x:v>
      </x:c>
      <x:c r="BI87" s="94">
        <x:f t="shared" si="93"/>
        <x:v>1474858283200</x:v>
      </x:c>
      <x:c r="BJ87" s="94">
        <x:f t="shared" si="94"/>
        <x:v>1769829939840</x:v>
      </x:c>
      <x:c r="BK87" s="94">
        <x:f t="shared" si="95"/>
        <x:v>2064801596480</x:v>
      </x:c>
      <x:c r="BL87" s="94">
        <x:f t="shared" si="96"/>
        <x:v>2359773253120</x:v>
      </x:c>
      <x:c r="BM87" s="103">
        <x:f t="shared" si="97"/>
        <x:v>0.0087664986892729592</x:v>
      </x:c>
    </x:row>
    <x:row r="88" spans="2:65" s="41" customFormat="1" ht="24" customHeight="1">
      <x:c r="B88" s="49">
        <x:v>281</x:v>
      </x:c>
      <x:c r="C88" s="50" t="s">
        <x:v>19</x:v>
      </x:c>
      <x:c r="D88" s="46">
        <x:f t="shared" si="58"/>
        <x:v>282</x:v>
      </x:c>
      <x:c r="E88" s="42">
        <x:v>37012361925181</x:v>
      </x:c>
      <x:c r="F88" s="66">
        <x:v>571115568</x:v>
      </x:c>
      <x:c r="G88" s="62">
        <x:f t="shared" si="59"/>
        <x:v>571115568</x:v>
      </x:c>
      <x:c r="H88" s="62">
        <x:f t="shared" si="57"/>
        <x:v>1142231136</x:v>
      </x:c>
      <x:c r="I88" s="62">
        <x:f t="shared" si="57"/>
        <x:v>1713346704</x:v>
      </x:c>
      <x:c r="J88" s="62">
        <x:f t="shared" si="57"/>
        <x:v>2284462272</x:v>
      </x:c>
      <x:c r="K88" s="62">
        <x:f t="shared" si="57"/>
        <x:v>2855577840</x:v>
      </x:c>
      <x:c r="L88" s="62">
        <x:f t="shared" si="57"/>
        <x:v>3426693408</x:v>
      </x:c>
      <x:c r="M88" s="62">
        <x:f t="shared" si="57"/>
        <x:v>3997808976</x:v>
      </x:c>
      <x:c r="N88" s="62">
        <x:f t="shared" si="57"/>
        <x:v>4568924544</x:v>
      </x:c>
      <x:c r="O88" s="103">
        <x:f t="shared" si="60"/>
        <x:v>1.543040050117545E-5</x:v>
      </x:c>
      <x:c r="P88" s="101">
        <x:v>6120258214</x:v>
      </x:c>
      <x:c r="Q88" s="70">
        <x:f t="shared" si="98"/>
        <x:v>6120258214</x:v>
      </x:c>
      <x:c r="R88" s="70">
        <x:f t="shared" si="99"/>
        <x:v>12240516428</x:v>
      </x:c>
      <x:c r="S88" s="70">
        <x:f t="shared" si="100"/>
        <x:v>18360774642</x:v>
      </x:c>
      <x:c r="T88" s="70">
        <x:f t="shared" si="101"/>
        <x:v>24481032856</x:v>
      </x:c>
      <x:c r="U88" s="70">
        <x:f t="shared" si="102"/>
        <x:v>30601291070</x:v>
      </x:c>
      <x:c r="V88" s="70">
        <x:f t="shared" si="103"/>
        <x:v>36721549284</x:v>
      </x:c>
      <x:c r="W88" s="70">
        <x:f t="shared" si="104"/>
        <x:v>42841807498</x:v>
      </x:c>
      <x:c r="X88" s="70">
        <x:f t="shared" si="105"/>
        <x:v>48962065712</x:v>
      </x:c>
      <x:c r="Y88" s="103">
        <x:f t="shared" si="61"/>
        <x:v>0.00016535713733621907</x:v>
      </x:c>
      <x:c r="Z88" s="76">
        <x:v>22164317197</x:v>
      </x:c>
      <x:c r="AA88" s="75">
        <x:f t="shared" si="62"/>
        <x:v>22164317197</x:v>
      </x:c>
      <x:c r="AB88" s="75">
        <x:f t="shared" si="63"/>
        <x:v>44328634394</x:v>
      </x:c>
      <x:c r="AC88" s="75">
        <x:f t="shared" si="64"/>
        <x:v>66492951591</x:v>
      </x:c>
      <x:c r="AD88" s="75">
        <x:f t="shared" si="65"/>
        <x:v>88657268788</x:v>
      </x:c>
      <x:c r="AE88" s="75">
        <x:f t="shared" si="66"/>
        <x:v>110821585985</x:v>
      </x:c>
      <x:c r="AF88" s="75">
        <x:f t="shared" si="67"/>
        <x:v>132985903182</x:v>
      </x:c>
      <x:c r="AG88" s="75">
        <x:f t="shared" si="68"/>
        <x:v>155150220379</x:v>
      </x:c>
      <x:c r="AH88" s="75">
        <x:f t="shared" si="69"/>
        <x:v>177314537576</x:v>
      </x:c>
      <x:c r="AI88" s="103">
        <x:f t="shared" si="70"/>
        <x:v>0.00059883552532541092</x:v>
      </x:c>
      <x:c r="AJ88" s="83">
        <x:v>64359295696</x:v>
      </x:c>
      <x:c r="AK88" s="82">
        <x:f t="shared" si="71"/>
        <x:v>64359295696</x:v>
      </x:c>
      <x:c r="AL88" s="82">
        <x:f t="shared" si="72"/>
        <x:v>128718591392</x:v>
      </x:c>
      <x:c r="AM88" s="82">
        <x:f t="shared" si="73"/>
        <x:v>193077887088</x:v>
      </x:c>
      <x:c r="AN88" s="82">
        <x:f t="shared" si="74"/>
        <x:v>257437182784</x:v>
      </x:c>
      <x:c r="AO88" s="82">
        <x:f t="shared" si="75"/>
        <x:v>321796478480</x:v>
      </x:c>
      <x:c r="AP88" s="82">
        <x:f t="shared" si="76"/>
        <x:v>386155774176</x:v>
      </x:c>
      <x:c r="AQ88" s="82">
        <x:f t="shared" si="77"/>
        <x:v>450515069872</x:v>
      </x:c>
      <x:c r="AR88" s="82">
        <x:f t="shared" si="78"/>
        <x:v>514874365568</x:v>
      </x:c>
      <x:c r="AS88" s="103">
        <x:f t="shared" si="79"/>
        <x:v>0.0017388594606877487</x:v>
      </x:c>
      <x:c r="AT88" s="90">
        <x:v>137783047111</x:v>
      </x:c>
      <x:c r="AU88" s="89">
        <x:f t="shared" si="80"/>
        <x:v>137783047111</x:v>
      </x:c>
      <x:c r="AV88" s="89">
        <x:f t="shared" si="81"/>
        <x:v>275566094222</x:v>
      </x:c>
      <x:c r="AW88" s="89">
        <x:f t="shared" si="82"/>
        <x:v>413349141333</x:v>
      </x:c>
      <x:c r="AX88" s="89">
        <x:f t="shared" si="83"/>
        <x:v>551132188444</x:v>
      </x:c>
      <x:c r="AY88" s="89">
        <x:f t="shared" si="84"/>
        <x:v>688915235555</x:v>
      </x:c>
      <x:c r="AZ88" s="89">
        <x:f t="shared" si="85"/>
        <x:v>826698282666</x:v>
      </x:c>
      <x:c r="BA88" s="89">
        <x:f t="shared" si="86"/>
        <x:v>964481329777</x:v>
      </x:c>
      <x:c r="BB88" s="89">
        <x:f t="shared" si="87"/>
        <x:v>1102264376888</x:v>
      </x:c>
      <x:c r="BC88" s="103">
        <x:f t="shared" si="88"/>
        <x:v>0.0037226223873397459</x:v>
      </x:c>
      <x:c r="BD88" s="95">
        <x:v>294971656640</x:v>
      </x:c>
      <x:c r="BE88" s="94">
        <x:f t="shared" si="89"/>
        <x:v>294971656640</x:v>
      </x:c>
      <x:c r="BF88" s="94">
        <x:f t="shared" si="90"/>
        <x:v>589943313280</x:v>
      </x:c>
      <x:c r="BG88" s="94">
        <x:f t="shared" si="91"/>
        <x:v>884914969920</x:v>
      </x:c>
      <x:c r="BH88" s="94">
        <x:f t="shared" si="92"/>
        <x:v>1179886626560</x:v>
      </x:c>
      <x:c r="BI88" s="94">
        <x:f t="shared" si="93"/>
        <x:v>1474858283200</x:v>
      </x:c>
      <x:c r="BJ88" s="94">
        <x:f t="shared" si="94"/>
        <x:v>1769829939840</x:v>
      </x:c>
      <x:c r="BK88" s="94">
        <x:f t="shared" si="95"/>
        <x:v>2064801596480</x:v>
      </x:c>
      <x:c r="BL88" s="94">
        <x:f t="shared" si="96"/>
        <x:v>2359773253120</x:v>
      </x:c>
      <x:c r="BM88" s="103">
        <x:f t="shared" si="97"/>
        <x:v>0.0079695442629755253</x:v>
      </x:c>
    </x:row>
    <x:row r="89" spans="2:65" s="41" customFormat="1" ht="24" customHeight="1">
      <x:c r="B89" s="49">
        <x:v>282</x:v>
      </x:c>
      <x:c r="C89" s="50" t="s">
        <x:v>19</x:v>
      </x:c>
      <x:c r="D89" s="46">
        <x:f t="shared" si="58"/>
        <x:v>283</x:v>
      </x:c>
      <x:c r="E89" s="42">
        <x:v>40713598117699</x:v>
      </x:c>
      <x:c r="F89" s="66">
        <x:v>571115568</x:v>
      </x:c>
      <x:c r="G89" s="62">
        <x:f t="shared" si="59"/>
        <x:v>571115568</x:v>
      </x:c>
      <x:c r="H89" s="62">
        <x:f t="shared" si="57"/>
        <x:v>1142231136</x:v>
      </x:c>
      <x:c r="I89" s="62">
        <x:f t="shared" si="57"/>
        <x:v>1713346704</x:v>
      </x:c>
      <x:c r="J89" s="62">
        <x:f t="shared" si="57"/>
        <x:v>2284462272</x:v>
      </x:c>
      <x:c r="K89" s="62">
        <x:f t="shared" si="57"/>
        <x:v>2855577840</x:v>
      </x:c>
      <x:c r="L89" s="62">
        <x:f t="shared" si="57"/>
        <x:v>3426693408</x:v>
      </x:c>
      <x:c r="M89" s="62">
        <x:f t="shared" si="57"/>
        <x:v>3997808976</x:v>
      </x:c>
      <x:c r="N89" s="62">
        <x:f t="shared" si="57"/>
        <x:v>4568924544</x:v>
      </x:c>
      <x:c r="O89" s="103">
        <x:f t="shared" si="60"/>
        <x:v>1.4027636819250442E-5</x:v>
      </x:c>
      <x:c r="P89" s="101">
        <x:v>6120258214</x:v>
      </x:c>
      <x:c r="Q89" s="70">
        <x:f t="shared" si="98"/>
        <x:v>6120258214</x:v>
      </x:c>
      <x:c r="R89" s="70">
        <x:f t="shared" si="99"/>
        <x:v>12240516428</x:v>
      </x:c>
      <x:c r="S89" s="70">
        <x:f t="shared" si="100"/>
        <x:v>18360774642</x:v>
      </x:c>
      <x:c r="T89" s="70">
        <x:f t="shared" si="101"/>
        <x:v>24481032856</x:v>
      </x:c>
      <x:c r="U89" s="70">
        <x:f t="shared" si="102"/>
        <x:v>30601291070</x:v>
      </x:c>
      <x:c r="V89" s="70">
        <x:f t="shared" si="103"/>
        <x:v>36721549284</x:v>
      </x:c>
      <x:c r="W89" s="70">
        <x:f t="shared" si="104"/>
        <x:v>42841807498</x:v>
      </x:c>
      <x:c r="X89" s="70">
        <x:f t="shared" si="105"/>
        <x:v>48962065712</x:v>
      </x:c>
      <x:c r="Y89" s="103">
        <x:f t="shared" si="61"/>
        <x:v>0.00015032467030565407</x:v>
      </x:c>
      <x:c r="Z89" s="76">
        <x:v>22164317197</x:v>
      </x:c>
      <x:c r="AA89" s="75">
        <x:f t="shared" si="62"/>
        <x:v>22164317197</x:v>
      </x:c>
      <x:c r="AB89" s="75">
        <x:f t="shared" si="63"/>
        <x:v>44328634394</x:v>
      </x:c>
      <x:c r="AC89" s="75">
        <x:f t="shared" si="64"/>
        <x:v>66492951591</x:v>
      </x:c>
      <x:c r="AD89" s="75">
        <x:f t="shared" si="65"/>
        <x:v>88657268788</x:v>
      </x:c>
      <x:c r="AE89" s="75">
        <x:f t="shared" si="66"/>
        <x:v>110821585985</x:v>
      </x:c>
      <x:c r="AF89" s="75">
        <x:f t="shared" si="67"/>
        <x:v>132985903182</x:v>
      </x:c>
      <x:c r="AG89" s="75">
        <x:f t="shared" si="68"/>
        <x:v>155150220379</x:v>
      </x:c>
      <x:c r="AH89" s="75">
        <x:f t="shared" si="69"/>
        <x:v>177314537576</x:v>
      </x:c>
      <x:c r="AI89" s="103">
        <x:f t="shared" si="70"/>
        <x:v>0.00054439593211401123</x:v>
      </x:c>
      <x:c r="AJ89" s="83">
        <x:v>64359295696</x:v>
      </x:c>
      <x:c r="AK89" s="82">
        <x:f t="shared" si="71"/>
        <x:v>64359295696</x:v>
      </x:c>
      <x:c r="AL89" s="82">
        <x:f t="shared" si="72"/>
        <x:v>128718591392</x:v>
      </x:c>
      <x:c r="AM89" s="82">
        <x:f t="shared" si="73"/>
        <x:v>193077887088</x:v>
      </x:c>
      <x:c r="AN89" s="82">
        <x:f t="shared" si="74"/>
        <x:v>257437182784</x:v>
      </x:c>
      <x:c r="AO89" s="82">
        <x:f t="shared" si="75"/>
        <x:v>321796478480</x:v>
      </x:c>
      <x:c r="AP89" s="82">
        <x:f t="shared" si="76"/>
        <x:v>386155774176</x:v>
      </x:c>
      <x:c r="AQ89" s="82">
        <x:f t="shared" si="77"/>
        <x:v>450515069872</x:v>
      </x:c>
      <x:c r="AR89" s="82">
        <x:f t="shared" si="78"/>
        <x:v>514874365568</x:v>
      </x:c>
      <x:c r="AS89" s="103">
        <x:f t="shared" si="79"/>
        <x:v>0.0015807813278979573</x:v>
      </x:c>
      <x:c r="AT89" s="90">
        <x:v>137783047111</x:v>
      </x:c>
      <x:c r="AU89" s="89">
        <x:f t="shared" si="80"/>
        <x:v>137783047111</x:v>
      </x:c>
      <x:c r="AV89" s="89">
        <x:f t="shared" si="81"/>
        <x:v>275566094222</x:v>
      </x:c>
      <x:c r="AW89" s="89">
        <x:f t="shared" si="82"/>
        <x:v>413349141333</x:v>
      </x:c>
      <x:c r="AX89" s="89">
        <x:f t="shared" si="83"/>
        <x:v>551132188444</x:v>
      </x:c>
      <x:c r="AY89" s="89">
        <x:f t="shared" si="84"/>
        <x:v>688915235555</x:v>
      </x:c>
      <x:c r="AZ89" s="89">
        <x:f t="shared" si="85"/>
        <x:v>826698282666</x:v>
      </x:c>
      <x:c r="BA89" s="89">
        <x:f t="shared" si="86"/>
        <x:v>964481329777</x:v>
      </x:c>
      <x:c r="BB89" s="89">
        <x:f t="shared" si="87"/>
        <x:v>1102264376888</x:v>
      </x:c>
      <x:c r="BC89" s="103">
        <x:f t="shared" si="88"/>
        <x:v>0.0033842021703088679</x:v>
      </x:c>
      <x:c r="BD89" s="95">
        <x:v>294971656640</x:v>
      </x:c>
      <x:c r="BE89" s="94">
        <x:f t="shared" si="89"/>
        <x:v>294971656640</x:v>
      </x:c>
      <x:c r="BF89" s="94">
        <x:f t="shared" si="90"/>
        <x:v>589943313280</x:v>
      </x:c>
      <x:c r="BG89" s="94">
        <x:f t="shared" si="91"/>
        <x:v>884914969920</x:v>
      </x:c>
      <x:c r="BH89" s="94">
        <x:f t="shared" si="92"/>
        <x:v>1179886626560</x:v>
      </x:c>
      <x:c r="BI89" s="94">
        <x:f t="shared" si="93"/>
        <x:v>1474858283200</x:v>
      </x:c>
      <x:c r="BJ89" s="94">
        <x:f t="shared" si="94"/>
        <x:v>1769829939840</x:v>
      </x:c>
      <x:c r="BK89" s="94">
        <x:f t="shared" si="95"/>
        <x:v>2064801596480</x:v>
      </x:c>
      <x:c r="BL89" s="94">
        <x:f t="shared" si="96"/>
        <x:v>2359773253120</x:v>
      </x:c>
      <x:c r="BM89" s="103">
        <x:f t="shared" si="97"/>
        <x:v>0.0072450402390686766</x:v>
      </x:c>
    </x:row>
    <x:row r="90" spans="2:65" s="41" customFormat="1" ht="24" customHeight="1">
      <x:c r="B90" s="49">
        <x:v>283</x:v>
      </x:c>
      <x:c r="C90" s="50" t="s">
        <x:v>19</x:v>
      </x:c>
      <x:c r="D90" s="46">
        <x:f t="shared" si="58"/>
        <x:v>284</x:v>
      </x:c>
      <x:c r="E90" s="42">
        <x:v>44784957929468</x:v>
      </x:c>
      <x:c r="F90" s="66">
        <x:v>571115568</x:v>
      </x:c>
      <x:c r="G90" s="62">
        <x:f t="shared" si="59"/>
        <x:v>571115568</x:v>
      </x:c>
      <x:c r="H90" s="62">
        <x:f t="shared" si="57"/>
        <x:v>1142231136</x:v>
      </x:c>
      <x:c r="I90" s="62">
        <x:f t="shared" si="57"/>
        <x:v>1713346704</x:v>
      </x:c>
      <x:c r="J90" s="62">
        <x:f t="shared" si="57"/>
        <x:v>2284462272</x:v>
      </x:c>
      <x:c r="K90" s="62">
        <x:f t="shared" si="57"/>
        <x:v>2855577840</x:v>
      </x:c>
      <x:c r="L90" s="62">
        <x:f t="shared" si="57"/>
        <x:v>3426693408</x:v>
      </x:c>
      <x:c r="M90" s="62">
        <x:f t="shared" si="57"/>
        <x:v>3997808976</x:v>
      </x:c>
      <x:c r="N90" s="62">
        <x:f t="shared" si="57"/>
        <x:v>4568924544</x:v>
      </x:c>
      <x:c r="O90" s="103">
        <x:f t="shared" si="60"/>
        <x:v>1.275239710840975E-5</x:v>
      </x:c>
      <x:c r="P90" s="101">
        <x:v>6120258214</x:v>
      </x:c>
      <x:c r="Q90" s="70">
        <x:f t="shared" si="98"/>
        <x:v>6120258214</x:v>
      </x:c>
      <x:c r="R90" s="70">
        <x:f t="shared" si="99"/>
        <x:v>12240516428</x:v>
      </x:c>
      <x:c r="S90" s="70">
        <x:f t="shared" si="100"/>
        <x:v>18360774642</x:v>
      </x:c>
      <x:c r="T90" s="70">
        <x:f t="shared" si="101"/>
        <x:v>24481032856</x:v>
      </x:c>
      <x:c r="U90" s="70">
        <x:f t="shared" si="102"/>
        <x:v>30601291070</x:v>
      </x:c>
      <x:c r="V90" s="70">
        <x:f t="shared" si="103"/>
        <x:v>36721549284</x:v>
      </x:c>
      <x:c r="W90" s="70">
        <x:f t="shared" si="104"/>
        <x:v>42841807498</x:v>
      </x:c>
      <x:c r="X90" s="70">
        <x:f t="shared" si="105"/>
        <x:v>48962065712</x:v>
      </x:c>
      <x:c r="Y90" s="103">
        <x:f t="shared" si="61"/>
        <x:v>0.00013665879118696098</x:v>
      </x:c>
      <x:c r="Z90" s="76">
        <x:v>22164317197</x:v>
      </x:c>
      <x:c r="AA90" s="75">
        <x:f t="shared" si="62"/>
        <x:v>22164317197</x:v>
      </x:c>
      <x:c r="AB90" s="75">
        <x:f t="shared" si="63"/>
        <x:v>44328634394</x:v>
      </x:c>
      <x:c r="AC90" s="75">
        <x:f t="shared" si="64"/>
        <x:v>66492951591</x:v>
      </x:c>
      <x:c r="AD90" s="75">
        <x:f t="shared" si="65"/>
        <x:v>88657268788</x:v>
      </x:c>
      <x:c r="AE90" s="75">
        <x:f t="shared" si="66"/>
        <x:v>110821585985</x:v>
      </x:c>
      <x:c r="AF90" s="75">
        <x:f t="shared" si="67"/>
        <x:v>132985903182</x:v>
      </x:c>
      <x:c r="AG90" s="75">
        <x:f t="shared" si="68"/>
        <x:v>155150220379</x:v>
      </x:c>
      <x:c r="AH90" s="75">
        <x:f t="shared" si="69"/>
        <x:v>177314537576</x:v>
      </x:c>
      <x:c r="AI90" s="103">
        <x:f t="shared" si="70"/>
        <x:v>0.00049490539283092926</x:v>
      </x:c>
      <x:c r="AJ90" s="83">
        <x:v>64359295696</x:v>
      </x:c>
      <x:c r="AK90" s="82">
        <x:f t="shared" si="71"/>
        <x:v>64359295696</x:v>
      </x:c>
      <x:c r="AL90" s="82">
        <x:f t="shared" si="72"/>
        <x:v>128718591392</x:v>
      </x:c>
      <x:c r="AM90" s="82">
        <x:f t="shared" si="73"/>
        <x:v>193077887088</x:v>
      </x:c>
      <x:c r="AN90" s="82">
        <x:f t="shared" si="74"/>
        <x:v>257437182784</x:v>
      </x:c>
      <x:c r="AO90" s="82">
        <x:f t="shared" si="75"/>
        <x:v>321796478480</x:v>
      </x:c>
      <x:c r="AP90" s="82">
        <x:f t="shared" si="76"/>
        <x:v>386155774176</x:v>
      </x:c>
      <x:c r="AQ90" s="82">
        <x:f t="shared" si="77"/>
        <x:v>450515069872</x:v>
      </x:c>
      <x:c r="AR90" s="82">
        <x:f t="shared" si="78"/>
        <x:v>514874365568</x:v>
      </x:c>
      <x:c r="AS90" s="103">
        <x:f t="shared" si="79"/>
        <x:v>0.0014370739344527173</x:v>
      </x:c>
      <x:c r="AT90" s="90">
        <x:v>137783047111</x:v>
      </x:c>
      <x:c r="AU90" s="89">
        <x:f t="shared" si="80"/>
        <x:v>137783047111</x:v>
      </x:c>
      <x:c r="AV90" s="89">
        <x:f t="shared" si="81"/>
        <x:v>275566094222</x:v>
      </x:c>
      <x:c r="AW90" s="89">
        <x:f t="shared" si="82"/>
        <x:v>413349141333</x:v>
      </x:c>
      <x:c r="AX90" s="89">
        <x:f t="shared" si="83"/>
        <x:v>551132188444</x:v>
      </x:c>
      <x:c r="AY90" s="89">
        <x:f t="shared" si="84"/>
        <x:v>688915235555</x:v>
      </x:c>
      <x:c r="AZ90" s="89">
        <x:f t="shared" si="85"/>
        <x:v>826698282666</x:v>
      </x:c>
      <x:c r="BA90" s="89">
        <x:f t="shared" si="86"/>
        <x:v>964481329777</x:v>
      </x:c>
      <x:c r="BB90" s="89">
        <x:f t="shared" si="87"/>
        <x:v>1102264376888</x:v>
      </x:c>
      <x:c r="BC90" s="103">
        <x:f t="shared" si="88"/>
        <x:v>0.0030765474275535783</x:v>
      </x:c>
      <x:c r="BD90" s="95">
        <x:v>294971656640</x:v>
      </x:c>
      <x:c r="BE90" s="94">
        <x:f t="shared" si="89"/>
        <x:v>294971656640</x:v>
      </x:c>
      <x:c r="BF90" s="94">
        <x:f t="shared" si="90"/>
        <x:v>589943313280</x:v>
      </x:c>
      <x:c r="BG90" s="94">
        <x:f t="shared" si="91"/>
        <x:v>884914969920</x:v>
      </x:c>
      <x:c r="BH90" s="94">
        <x:f t="shared" si="92"/>
        <x:v>1179886626560</x:v>
      </x:c>
      <x:c r="BI90" s="94">
        <x:f t="shared" si="93"/>
        <x:v>1474858283200</x:v>
      </x:c>
      <x:c r="BJ90" s="94">
        <x:f t="shared" si="94"/>
        <x:v>1769829939840</x:v>
      </x:c>
      <x:c r="BK90" s="94">
        <x:f t="shared" si="95"/>
        <x:v>2064801596480</x:v>
      </x:c>
      <x:c r="BL90" s="94">
        <x:f t="shared" si="96"/>
        <x:v>2359773253120</x:v>
      </x:c>
      <x:c r="BM90" s="103">
        <x:f t="shared" si="97"/>
        <x:v>0.0065864002173352931</x:v>
      </x:c>
    </x:row>
    <x:row r="91" spans="2:65" s="41" customFormat="1" ht="24" customHeight="1">
      <x:c r="B91" s="49">
        <x:v>284</x:v>
      </x:c>
      <x:c r="C91" s="50" t="s">
        <x:v>19</x:v>
      </x:c>
      <x:c r="D91" s="46">
        <x:f t="shared" si="58"/>
        <x:v>285</x:v>
      </x:c>
      <x:c r="E91" s="42">
        <x:v>49263453722414</x:v>
      </x:c>
      <x:c r="F91" s="66">
        <x:v>571115568</x:v>
      </x:c>
      <x:c r="G91" s="62">
        <x:f t="shared" si="59"/>
        <x:v>571115568</x:v>
      </x:c>
      <x:c r="H91" s="62">
        <x:f t="shared" si="57"/>
        <x:v>1142231136</x:v>
      </x:c>
      <x:c r="I91" s="62">
        <x:f t="shared" si="57"/>
        <x:v>1713346704</x:v>
      </x:c>
      <x:c r="J91" s="62">
        <x:f t="shared" si="57"/>
        <x:v>2284462272</x:v>
      </x:c>
      <x:c r="K91" s="62">
        <x:f t="shared" si="57"/>
        <x:v>2855577840</x:v>
      </x:c>
      <x:c r="L91" s="62">
        <x:f t="shared" si="57"/>
        <x:v>3426693408</x:v>
      </x:c>
      <x:c r="M91" s="62">
        <x:f t="shared" si="57"/>
        <x:v>3997808976</x:v>
      </x:c>
      <x:c r="N91" s="62">
        <x:f t="shared" si="57"/>
        <x:v>4568924544</x:v>
      </x:c>
      <x:c r="O91" s="103">
        <x:f t="shared" si="60"/>
        <x:v>1.1593088280372688E-5</x:v>
      </x:c>
      <x:c r="P91" s="101">
        <x:v>6120258214</x:v>
      </x:c>
      <x:c r="Q91" s="70">
        <x:f t="shared" si="98"/>
        <x:v>6120258214</x:v>
      </x:c>
      <x:c r="R91" s="70">
        <x:f t="shared" si="99"/>
        <x:v>12240516428</x:v>
      </x:c>
      <x:c r="S91" s="70">
        <x:f t="shared" si="100"/>
        <x:v>18360774642</x:v>
      </x:c>
      <x:c r="T91" s="70">
        <x:f t="shared" si="101"/>
        <x:v>24481032856</x:v>
      </x:c>
      <x:c r="U91" s="70">
        <x:f t="shared" si="102"/>
        <x:v>30601291070</x:v>
      </x:c>
      <x:c r="V91" s="70">
        <x:f t="shared" si="103"/>
        <x:v>36721549284</x:v>
      </x:c>
      <x:c r="W91" s="70">
        <x:f t="shared" si="104"/>
        <x:v>42841807498</x:v>
      </x:c>
      <x:c r="X91" s="70">
        <x:f t="shared" si="105"/>
        <x:v>48962065712</x:v>
      </x:c>
      <x:c r="Y91" s="103">
        <x:f t="shared" si="61"/>
        <x:v>0.0001242352647154211</x:v>
      </x:c>
      <x:c r="Z91" s="76">
        <x:v>22164317197</x:v>
      </x:c>
      <x:c r="AA91" s="75">
        <x:f t="shared" si="62"/>
        <x:v>22164317197</x:v>
      </x:c>
      <x:c r="AB91" s="75">
        <x:f t="shared" si="63"/>
        <x:v>44328634394</x:v>
      </x:c>
      <x:c r="AC91" s="75">
        <x:f t="shared" si="64"/>
        <x:v>66492951591</x:v>
      </x:c>
      <x:c r="AD91" s="75">
        <x:f t="shared" si="65"/>
        <x:v>88657268788</x:v>
      </x:c>
      <x:c r="AE91" s="75">
        <x:f t="shared" si="66"/>
        <x:v>110821585985</x:v>
      </x:c>
      <x:c r="AF91" s="75">
        <x:f t="shared" si="67"/>
        <x:v>132985903182</x:v>
      </x:c>
      <x:c r="AG91" s="75">
        <x:f t="shared" si="68"/>
        <x:v>155150220379</x:v>
      </x:c>
      <x:c r="AH91" s="75">
        <x:f t="shared" si="69"/>
        <x:v>177314537576</x:v>
      </x:c>
      <x:c r="AI91" s="103">
        <x:f t="shared" si="70"/>
        <x:v>0.00044991399348267024</x:v>
      </x:c>
      <x:c r="AJ91" s="83">
        <x:v>64359295696</x:v>
      </x:c>
      <x:c r="AK91" s="82">
        <x:f t="shared" si="71"/>
        <x:v>64359295696</x:v>
      </x:c>
      <x:c r="AL91" s="82">
        <x:f t="shared" si="72"/>
        <x:v>128718591392</x:v>
      </x:c>
      <x:c r="AM91" s="82">
        <x:f t="shared" si="73"/>
        <x:v>193077887088</x:v>
      </x:c>
      <x:c r="AN91" s="82">
        <x:f t="shared" si="74"/>
        <x:v>257437182784</x:v>
      </x:c>
      <x:c r="AO91" s="82">
        <x:f t="shared" si="75"/>
        <x:v>321796478480</x:v>
      </x:c>
      <x:c r="AP91" s="82">
        <x:f t="shared" si="76"/>
        <x:v>386155774176</x:v>
      </x:c>
      <x:c r="AQ91" s="82">
        <x:f t="shared" si="77"/>
        <x:v>450515069872</x:v>
      </x:c>
      <x:c r="AR91" s="82">
        <x:f t="shared" si="78"/>
        <x:v>514874365568</x:v>
      </x:c>
      <x:c r="AS91" s="103">
        <x:f t="shared" si="79"/>
        <x:v>0.0013064308495024915</x:v>
      </x:c>
      <x:c r="AT91" s="90">
        <x:v>137783047111</x:v>
      </x:c>
      <x:c r="AU91" s="89">
        <x:f t="shared" si="80"/>
        <x:v>137783047111</x:v>
      </x:c>
      <x:c r="AV91" s="89">
        <x:f t="shared" si="81"/>
        <x:v>275566094222</x:v>
      </x:c>
      <x:c r="AW91" s="89">
        <x:f t="shared" si="82"/>
        <x:v>413349141333</x:v>
      </x:c>
      <x:c r="AX91" s="89">
        <x:f t="shared" si="83"/>
        <x:v>551132188444</x:v>
      </x:c>
      <x:c r="AY91" s="89">
        <x:f t="shared" si="84"/>
        <x:v>688915235555</x:v>
      </x:c>
      <x:c r="AZ91" s="89">
        <x:f t="shared" si="85"/>
        <x:v>826698282666</x:v>
      </x:c>
      <x:c r="BA91" s="89">
        <x:f t="shared" si="86"/>
        <x:v>964481329777</x:v>
      </x:c>
      <x:c r="BB91" s="89">
        <x:f t="shared" si="87"/>
        <x:v>1102264376888</x:v>
      </x:c>
      <x:c r="BC91" s="103">
        <x:f t="shared" si="88"/>
        <x:v>0.0027968612977760255</x:v>
      </x:c>
      <x:c r="BD91" s="95">
        <x:v>294971656640</x:v>
      </x:c>
      <x:c r="BE91" s="94">
        <x:f t="shared" si="89"/>
        <x:v>294971656640</x:v>
      </x:c>
      <x:c r="BF91" s="94">
        <x:f t="shared" si="90"/>
        <x:v>589943313280</x:v>
      </x:c>
      <x:c r="BG91" s="94">
        <x:f t="shared" si="91"/>
        <x:v>884914969920</x:v>
      </x:c>
      <x:c r="BH91" s="94">
        <x:f t="shared" si="92"/>
        <x:v>1179886626560</x:v>
      </x:c>
      <x:c r="BI91" s="94">
        <x:f t="shared" si="93"/>
        <x:v>1474858283200</x:v>
      </x:c>
      <x:c r="BJ91" s="94">
        <x:f t="shared" si="94"/>
        <x:v>1769829939840</x:v>
      </x:c>
      <x:c r="BK91" s="94">
        <x:f t="shared" si="95"/>
        <x:v>2064801596480</x:v>
      </x:c>
      <x:c r="BL91" s="94">
        <x:f t="shared" si="96"/>
        <x:v>2359773253120</x:v>
      </x:c>
      <x:c r="BM91" s="103">
        <x:f t="shared" si="97"/>
        <x:v>0.0059876365612140003</x:v>
      </x:c>
    </x:row>
    <x:row r="92" spans="2:65" s="41" customFormat="1" ht="24" customHeight="1">
      <x:c r="B92" s="49">
        <x:v>285</x:v>
      </x:c>
      <x:c r="C92" s="50" t="s">
        <x:v>19</x:v>
      </x:c>
      <x:c r="D92" s="46">
        <x:f t="shared" si="58"/>
        <x:v>286</x:v>
      </x:c>
      <x:c r="E92" s="42">
        <x:v>99512176519276</x:v>
      </x:c>
      <x:c r="F92" s="66">
        <x:v>571115568</x:v>
      </x:c>
      <x:c r="G92" s="62">
        <x:f t="shared" si="59"/>
        <x:v>571115568</x:v>
      </x:c>
      <x:c r="H92" s="62">
        <x:f t="shared" si="57"/>
        <x:v>1142231136</x:v>
      </x:c>
      <x:c r="I92" s="62">
        <x:f t="shared" si="57"/>
        <x:v>1713346704</x:v>
      </x:c>
      <x:c r="J92" s="62">
        <x:f t="shared" si="57"/>
        <x:v>2284462272</x:v>
      </x:c>
      <x:c r="K92" s="62">
        <x:f t="shared" si="57"/>
        <x:v>2855577840</x:v>
      </x:c>
      <x:c r="L92" s="62">
        <x:f t="shared" si="57"/>
        <x:v>3426693408</x:v>
      </x:c>
      <x:c r="M92" s="62">
        <x:f t="shared" si="57"/>
        <x:v>3997808976</x:v>
      </x:c>
      <x:c r="N92" s="62">
        <x:f t="shared" si="57"/>
        <x:v>4568924544</x:v>
      </x:c>
      <x:c r="O92" s="103">
        <x:f t="shared" si="60"/>
        <x:v>5.739152614045901E-6</x:v>
      </x:c>
      <x:c r="P92" s="101">
        <x:v>6120258214</x:v>
      </x:c>
      <x:c r="Q92" s="70">
        <x:f t="shared" si="98"/>
        <x:v>6120258214</x:v>
      </x:c>
      <x:c r="R92" s="70">
        <x:f t="shared" si="99"/>
        <x:v>12240516428</x:v>
      </x:c>
      <x:c r="S92" s="70">
        <x:f t="shared" si="100"/>
        <x:v>18360774642</x:v>
      </x:c>
      <x:c r="T92" s="70">
        <x:f t="shared" si="101"/>
        <x:v>24481032856</x:v>
      </x:c>
      <x:c r="U92" s="70">
        <x:f t="shared" si="102"/>
        <x:v>30601291070</x:v>
      </x:c>
      <x:c r="V92" s="70">
        <x:f t="shared" si="103"/>
        <x:v>36721549284</x:v>
      </x:c>
      <x:c r="W92" s="70">
        <x:f t="shared" si="104"/>
        <x:v>42841807498</x:v>
      </x:c>
      <x:c r="X92" s="70">
        <x:f t="shared" si="105"/>
        <x:v>48962065712</x:v>
      </x:c>
      <x:c r="Y92" s="103">
        <x:f t="shared" si="61"/>
        <x:v>6.1502606294763088E-5</x:v>
      </x:c>
      <x:c r="Z92" s="76">
        <x:v>22164317197</x:v>
      </x:c>
      <x:c r="AA92" s="75">
        <x:f t="shared" si="62"/>
        <x:v>22164317197</x:v>
      </x:c>
      <x:c r="AB92" s="75">
        <x:f t="shared" si="63"/>
        <x:v>44328634394</x:v>
      </x:c>
      <x:c r="AC92" s="75">
        <x:f t="shared" si="64"/>
        <x:v>66492951591</x:v>
      </x:c>
      <x:c r="AD92" s="75">
        <x:f t="shared" si="65"/>
        <x:v>88657268788</x:v>
      </x:c>
      <x:c r="AE92" s="75">
        <x:f t="shared" si="66"/>
        <x:v>110821585985</x:v>
      </x:c>
      <x:c r="AF92" s="75">
        <x:f t="shared" si="67"/>
        <x:v>132985903182</x:v>
      </x:c>
      <x:c r="AG92" s="75">
        <x:f t="shared" si="68"/>
        <x:v>155150220379</x:v>
      </x:c>
      <x:c r="AH92" s="75">
        <x:f t="shared" si="69"/>
        <x:v>177314537576</x:v>
      </x:c>
      <x:c r="AI92" s="103">
        <x:f t="shared" si="70"/>
        <x:v>0.00022272969974389679</x:v>
      </x:c>
      <x:c r="AJ92" s="83">
        <x:v>64359295696</x:v>
      </x:c>
      <x:c r="AK92" s="82">
        <x:f t="shared" si="71"/>
        <x:v>64359295696</x:v>
      </x:c>
      <x:c r="AL92" s="82">
        <x:f t="shared" si="72"/>
        <x:v>128718591392</x:v>
      </x:c>
      <x:c r="AM92" s="82">
        <x:f t="shared" si="73"/>
        <x:v>193077887088</x:v>
      </x:c>
      <x:c r="AN92" s="82">
        <x:f t="shared" si="74"/>
        <x:v>257437182784</x:v>
      </x:c>
      <x:c r="AO92" s="82">
        <x:f t="shared" si="75"/>
        <x:v>321796478480</x:v>
      </x:c>
      <x:c r="AP92" s="82">
        <x:f t="shared" si="76"/>
        <x:v>386155774176</x:v>
      </x:c>
      <x:c r="AQ92" s="82">
        <x:f t="shared" si="77"/>
        <x:v>450515069872</x:v>
      </x:c>
      <x:c r="AR92" s="82">
        <x:f t="shared" si="78"/>
        <x:v>514874365568</x:v>
      </x:c>
      <x:c r="AS92" s="103">
        <x:f t="shared" si="79"/>
        <x:v>0.00064674794529826494</x:v>
      </x:c>
      <x:c r="AT92" s="90">
        <x:v>137783047111</x:v>
      </x:c>
      <x:c r="AU92" s="89">
        <x:f t="shared" si="80"/>
        <x:v>137783047111</x:v>
      </x:c>
      <x:c r="AV92" s="89">
        <x:f t="shared" si="81"/>
        <x:v>275566094222</x:v>
      </x:c>
      <x:c r="AW92" s="89">
        <x:f t="shared" si="82"/>
        <x:v>413349141333</x:v>
      </x:c>
      <x:c r="AX92" s="89">
        <x:f t="shared" si="83"/>
        <x:v>551132188444</x:v>
      </x:c>
      <x:c r="AY92" s="89">
        <x:f t="shared" si="84"/>
        <x:v>688915235555</x:v>
      </x:c>
      <x:c r="AZ92" s="89">
        <x:f t="shared" si="85"/>
        <x:v>826698282666</x:v>
      </x:c>
      <x:c r="BA92" s="89">
        <x:f t="shared" si="86"/>
        <x:v>964481329777</x:v>
      </x:c>
      <x:c r="BB92" s="89">
        <x:f t="shared" si="87"/>
        <x:v>1102264376888</x:v>
      </x:c>
      <x:c r="BC92" s="103">
        <x:f t="shared" si="88"/>
        <x:v>0.0013845848008792246</x:v>
      </x:c>
      <x:c r="BD92" s="95">
        <x:v>294971656640</x:v>
      </x:c>
      <x:c r="BE92" s="94">
        <x:f t="shared" si="89"/>
        <x:v>294971656640</x:v>
      </x:c>
      <x:c r="BF92" s="94">
        <x:f t="shared" si="90"/>
        <x:v>589943313280</x:v>
      </x:c>
      <x:c r="BG92" s="94">
        <x:f t="shared" si="91"/>
        <x:v>884914969920</x:v>
      </x:c>
      <x:c r="BH92" s="94">
        <x:f t="shared" si="92"/>
        <x:v>1179886626560</x:v>
      </x:c>
      <x:c r="BI92" s="94">
        <x:f t="shared" si="93"/>
        <x:v>1474858283200</x:v>
      </x:c>
      <x:c r="BJ92" s="94">
        <x:f t="shared" si="94"/>
        <x:v>1769829939840</x:v>
      </x:c>
      <x:c r="BK92" s="94">
        <x:f t="shared" si="95"/>
        <x:v>2064801596480</x:v>
      </x:c>
      <x:c r="BL92" s="94">
        <x:f t="shared" si="96"/>
        <x:v>2359773253120</x:v>
      </x:c>
      <x:c r="BM92" s="103">
        <x:f t="shared" si="97"/>
        <x:v>0.0029641765154524839</x:v>
      </x:c>
    </x:row>
    <x:row r="93" spans="2:65" s="41" customFormat="1" ht="24" customHeight="1">
      <x:c r="B93" s="49">
        <x:v>286</x:v>
      </x:c>
      <x:c r="C93" s="50" t="s">
        <x:v>19</x:v>
      </x:c>
      <x:c r="D93" s="46">
        <x:f t="shared" si="58"/>
        <x:v>287</x:v>
      </x:c>
      <x:c r="E93" s="42">
        <x:v>109463394171203</x:v>
      </x:c>
      <x:c r="F93" s="66">
        <x:v>571115568</x:v>
      </x:c>
      <x:c r="G93" s="62">
        <x:f t="shared" si="59"/>
        <x:v>571115568</x:v>
      </x:c>
      <x:c r="H93" s="62">
        <x:f t="shared" si="57"/>
        <x:v>1142231136</x:v>
      </x:c>
      <x:c r="I93" s="62">
        <x:f t="shared" si="57"/>
        <x:v>1713346704</x:v>
      </x:c>
      <x:c r="J93" s="62">
        <x:f t="shared" si="57"/>
        <x:v>2284462272</x:v>
      </x:c>
      <x:c r="K93" s="62">
        <x:f t="shared" si="57"/>
        <x:v>2855577840</x:v>
      </x:c>
      <x:c r="L93" s="62">
        <x:f t="shared" si="57"/>
        <x:v>3426693408</x:v>
      </x:c>
      <x:c r="M93" s="62">
        <x:f t="shared" si="57"/>
        <x:v>3997808976</x:v>
      </x:c>
      <x:c r="N93" s="62">
        <x:f t="shared" si="57"/>
        <x:v>4568924544</x:v>
      </x:c>
      <x:c r="O93" s="103">
        <x:f t="shared" si="60"/>
        <x:v>5.2174114673144843E-6</x:v>
      </x:c>
      <x:c r="P93" s="101">
        <x:v>6120258214</x:v>
      </x:c>
      <x:c r="Q93" s="70">
        <x:f t="shared" si="98"/>
        <x:v>6120258214</x:v>
      </x:c>
      <x:c r="R93" s="70">
        <x:f t="shared" si="99"/>
        <x:v>12240516428</x:v>
      </x:c>
      <x:c r="S93" s="70">
        <x:f t="shared" si="100"/>
        <x:v>18360774642</x:v>
      </x:c>
      <x:c r="T93" s="70">
        <x:f t="shared" si="101"/>
        <x:v>24481032856</x:v>
      </x:c>
      <x:c r="U93" s="70">
        <x:f t="shared" si="102"/>
        <x:v>30601291070</x:v>
      </x:c>
      <x:c r="V93" s="70">
        <x:f t="shared" si="103"/>
        <x:v>36721549284</x:v>
      </x:c>
      <x:c r="W93" s="70">
        <x:f t="shared" si="104"/>
        <x:v>42841807498</x:v>
      </x:c>
      <x:c r="X93" s="70">
        <x:f t="shared" si="105"/>
        <x:v>48962065712</x:v>
      </x:c>
      <x:c r="Y93" s="103">
        <x:f t="shared" si="61"/>
        <x:v>5.5911460267966752E-5</x:v>
      </x:c>
      <x:c r="Z93" s="76">
        <x:v>22164317197</x:v>
      </x:c>
      <x:c r="AA93" s="75">
        <x:f t="shared" si="62"/>
        <x:v>22164317197</x:v>
      </x:c>
      <x:c r="AB93" s="75">
        <x:f t="shared" si="63"/>
        <x:v>44328634394</x:v>
      </x:c>
      <x:c r="AC93" s="75">
        <x:f t="shared" si="64"/>
        <x:v>66492951591</x:v>
      </x:c>
      <x:c r="AD93" s="75">
        <x:f t="shared" si="65"/>
        <x:v>88657268788</x:v>
      </x:c>
      <x:c r="AE93" s="75">
        <x:f t="shared" si="66"/>
        <x:v>110821585985</x:v>
      </x:c>
      <x:c r="AF93" s="75">
        <x:f t="shared" si="67"/>
        <x:v>132985903182</x:v>
      </x:c>
      <x:c r="AG93" s="75">
        <x:f t="shared" si="68"/>
        <x:v>155150220379</x:v>
      </x:c>
      <x:c r="AH93" s="75">
        <x:f t="shared" si="69"/>
        <x:v>177314537576</x:v>
      </x:c>
      <x:c r="AI93" s="103">
        <x:f t="shared" si="70"/>
        <x:v>0.00020248154522172548</x:v>
      </x:c>
      <x:c r="AJ93" s="83">
        <x:v>64359295696</x:v>
      </x:c>
      <x:c r="AK93" s="82">
        <x:f t="shared" si="71"/>
        <x:v>64359295696</x:v>
      </x:c>
      <x:c r="AL93" s="82">
        <x:f t="shared" si="72"/>
        <x:v>128718591392</x:v>
      </x:c>
      <x:c r="AM93" s="82">
        <x:f t="shared" si="73"/>
        <x:v>193077887088</x:v>
      </x:c>
      <x:c r="AN93" s="82">
        <x:f t="shared" si="74"/>
        <x:v>257437182784</x:v>
      </x:c>
      <x:c r="AO93" s="82">
        <x:f t="shared" si="75"/>
        <x:v>321796478480</x:v>
      </x:c>
      <x:c r="AP93" s="82">
        <x:f t="shared" si="76"/>
        <x:v>386155774176</x:v>
      </x:c>
      <x:c r="AQ93" s="82">
        <x:f t="shared" si="77"/>
        <x:v>450515069872</x:v>
      </x:c>
      <x:c r="AR93" s="82">
        <x:f t="shared" si="78"/>
        <x:v>514874365568</x:v>
      </x:c>
      <x:c r="AS93" s="103">
        <x:f t="shared" si="79"/>
        <x:v>0.00058795267754388047</x:v>
      </x:c>
      <x:c r="AT93" s="90">
        <x:v>137783047111</x:v>
      </x:c>
      <x:c r="AU93" s="89">
        <x:f t="shared" si="80"/>
        <x:v>137783047111</x:v>
      </x:c>
      <x:c r="AV93" s="89">
        <x:f t="shared" si="81"/>
        <x:v>275566094222</x:v>
      </x:c>
      <x:c r="AW93" s="89">
        <x:f t="shared" si="82"/>
        <x:v>413349141333</x:v>
      </x:c>
      <x:c r="AX93" s="89">
        <x:f t="shared" si="83"/>
        <x:v>551132188444</x:v>
      </x:c>
      <x:c r="AY93" s="89">
        <x:f t="shared" si="84"/>
        <x:v>688915235555</x:v>
      </x:c>
      <x:c r="AZ93" s="89">
        <x:f t="shared" si="85"/>
        <x:v>826698282666</x:v>
      </x:c>
      <x:c r="BA93" s="89">
        <x:f t="shared" si="86"/>
        <x:v>964481329777</x:v>
      </x:c>
      <x:c r="BB93" s="89">
        <x:f t="shared" si="87"/>
        <x:v>1102264376888</x:v>
      </x:c>
      <x:c r="BC93" s="103">
        <x:f t="shared" si="88"/>
        <x:v>0.0012587134553447565</x:v>
      </x:c>
      <x:c r="BD93" s="95">
        <x:v>294971656640</x:v>
      </x:c>
      <x:c r="BE93" s="94">
        <x:f t="shared" si="89"/>
        <x:v>294971656640</x:v>
      </x:c>
      <x:c r="BF93" s="94">
        <x:f t="shared" si="90"/>
        <x:v>589943313280</x:v>
      </x:c>
      <x:c r="BG93" s="94">
        <x:f t="shared" si="91"/>
        <x:v>884914969920</x:v>
      </x:c>
      <x:c r="BH93" s="94">
        <x:f t="shared" si="92"/>
        <x:v>1179886626560</x:v>
      </x:c>
      <x:c r="BI93" s="94">
        <x:f t="shared" si="93"/>
        <x:v>1474858283200</x:v>
      </x:c>
      <x:c r="BJ93" s="94">
        <x:f t="shared" si="94"/>
        <x:v>1769829939840</x:v>
      </x:c>
      <x:c r="BK93" s="94">
        <x:f t="shared" si="95"/>
        <x:v>2064801596480</x:v>
      </x:c>
      <x:c r="BL93" s="94">
        <x:f t="shared" si="96"/>
        <x:v>2359773253120</x:v>
      </x:c>
      <x:c r="BM93" s="103">
        <x:f t="shared" si="97"/>
        <x:v>0.0026947059231386362</x:v>
      </x:c>
    </x:row>
    <x:row r="94" spans="2:65" s="41" customFormat="1" ht="24" customHeight="1">
      <x:c r="B94" s="49">
        <x:v>287</x:v>
      </x:c>
      <x:c r="C94" s="50" t="s">
        <x:v>19</x:v>
      </x:c>
      <x:c r="D94" s="46">
        <x:f t="shared" si="58"/>
        <x:v>288</x:v>
      </x:c>
      <x:c r="E94" s="42">
        <x:v>120409733588323</x:v>
      </x:c>
      <x:c r="F94" s="66">
        <x:v>571115568</x:v>
      </x:c>
      <x:c r="G94" s="62">
        <x:f t="shared" si="59"/>
        <x:v>571115568</x:v>
      </x:c>
      <x:c r="H94" s="62">
        <x:f t="shared" si="57"/>
        <x:v>1142231136</x:v>
      </x:c>
      <x:c r="I94" s="62">
        <x:f t="shared" si="57"/>
        <x:v>1713346704</x:v>
      </x:c>
      <x:c r="J94" s="62">
        <x:f t="shared" si="57"/>
        <x:v>2284462272</x:v>
      </x:c>
      <x:c r="K94" s="62">
        <x:f t="shared" si="57"/>
        <x:v>2855577840</x:v>
      </x:c>
      <x:c r="L94" s="62">
        <x:f t="shared" si="57"/>
        <x:v>3426693408</x:v>
      </x:c>
      <x:c r="M94" s="62">
        <x:f t="shared" si="57"/>
        <x:v>3997808976</x:v>
      </x:c>
      <x:c r="N94" s="62">
        <x:f t="shared" si="57"/>
        <x:v>4568924544</x:v>
      </x:c>
      <x:c r="O94" s="103">
        <x:f t="shared" si="60"/>
        <x:v>4.7431013339222698E-6</x:v>
      </x:c>
      <x:c r="P94" s="101">
        <x:v>6120258214</x:v>
      </x:c>
      <x:c r="Q94" s="70">
        <x:f t="shared" si="98"/>
        <x:v>6120258214</x:v>
      </x:c>
      <x:c r="R94" s="70">
        <x:f t="shared" si="99"/>
        <x:v>12240516428</x:v>
      </x:c>
      <x:c r="S94" s="70">
        <x:f t="shared" si="100"/>
        <x:v>18360774642</x:v>
      </x:c>
      <x:c r="T94" s="70">
        <x:f t="shared" si="101"/>
        <x:v>24481032856</x:v>
      </x:c>
      <x:c r="U94" s="70">
        <x:f t="shared" si="102"/>
        <x:v>30601291070</x:v>
      </x:c>
      <x:c r="V94" s="70">
        <x:f t="shared" si="103"/>
        <x:v>36721549284</x:v>
      </x:c>
      <x:c r="W94" s="70">
        <x:f t="shared" si="104"/>
        <x:v>42841807498</x:v>
      </x:c>
      <x:c r="X94" s="70">
        <x:f t="shared" si="105"/>
        <x:v>48962065712</x:v>
      </x:c>
      <x:c r="Y94" s="103">
        <x:f t="shared" si="61"/>
        <x:v>5.0828600243606266E-5</x:v>
      </x:c>
      <x:c r="Z94" s="76">
        <x:v>22164317197</x:v>
      </x:c>
      <x:c r="AA94" s="75">
        <x:f t="shared" si="62"/>
        <x:v>22164317197</x:v>
      </x:c>
      <x:c r="AB94" s="75">
        <x:f t="shared" si="63"/>
        <x:v>44328634394</x:v>
      </x:c>
      <x:c r="AC94" s="75">
        <x:f t="shared" si="64"/>
        <x:v>66492951591</x:v>
      </x:c>
      <x:c r="AD94" s="75">
        <x:f t="shared" si="65"/>
        <x:v>88657268788</x:v>
      </x:c>
      <x:c r="AE94" s="75">
        <x:f t="shared" si="66"/>
        <x:v>110821585985</x:v>
      </x:c>
      <x:c r="AF94" s="75">
        <x:f t="shared" si="67"/>
        <x:v>132985903182</x:v>
      </x:c>
      <x:c r="AG94" s="75">
        <x:f t="shared" si="68"/>
        <x:v>155150220379</x:v>
      </x:c>
      <x:c r="AH94" s="75">
        <x:f t="shared" si="69"/>
        <x:v>177314537576</x:v>
      </x:c>
      <x:c r="AI94" s="103">
        <x:f t="shared" si="70"/>
        <x:v>0.00018407413201975087</x:v>
      </x:c>
      <x:c r="AJ94" s="83">
        <x:v>64359295696</x:v>
      </x:c>
      <x:c r="AK94" s="82">
        <x:f t="shared" si="71"/>
        <x:v>64359295696</x:v>
      </x:c>
      <x:c r="AL94" s="82">
        <x:f t="shared" si="72"/>
        <x:v>128718591392</x:v>
      </x:c>
      <x:c r="AM94" s="82">
        <x:f t="shared" si="73"/>
        <x:v>193077887088</x:v>
      </x:c>
      <x:c r="AN94" s="82">
        <x:f t="shared" si="74"/>
        <x:v>257437182784</x:v>
      </x:c>
      <x:c r="AO94" s="82">
        <x:f t="shared" si="75"/>
        <x:v>321796478480</x:v>
      </x:c>
      <x:c r="AP94" s="82">
        <x:f t="shared" si="76"/>
        <x:v>386155774176</x:v>
      </x:c>
      <x:c r="AQ94" s="82">
        <x:f t="shared" si="77"/>
        <x:v>450515069872</x:v>
      </x:c>
      <x:c r="AR94" s="82">
        <x:f t="shared" si="78"/>
        <x:v>514874365568</x:v>
      </x:c>
      <x:c r="AS94" s="103">
        <x:f t="shared" si="79"/>
        <x:v>0.00053450243413080169</x:v>
      </x:c>
      <x:c r="AT94" s="90">
        <x:v>137783047111</x:v>
      </x:c>
      <x:c r="AU94" s="89">
        <x:f t="shared" si="80"/>
        <x:v>137783047111</x:v>
      </x:c>
      <x:c r="AV94" s="89">
        <x:f t="shared" si="81"/>
        <x:v>275566094222</x:v>
      </x:c>
      <x:c r="AW94" s="89">
        <x:f t="shared" si="82"/>
        <x:v>413349141333</x:v>
      </x:c>
      <x:c r="AX94" s="89">
        <x:f t="shared" si="83"/>
        <x:v>551132188444</x:v>
      </x:c>
      <x:c r="AY94" s="89">
        <x:f t="shared" si="84"/>
        <x:v>688915235555</x:v>
      </x:c>
      <x:c r="AZ94" s="89">
        <x:f t="shared" si="85"/>
        <x:v>826698282666</x:v>
      </x:c>
      <x:c r="BA94" s="89">
        <x:f t="shared" si="86"/>
        <x:v>964481329777</x:v>
      </x:c>
      <x:c r="BB94" s="89">
        <x:f t="shared" si="87"/>
        <x:v>1102264376888</x:v>
      </x:c>
      <x:c r="BC94" s="103">
        <x:f t="shared" si="88"/>
        <x:v>0.0011442849594043268</x:v>
      </x:c>
      <x:c r="BD94" s="95">
        <x:v>294971656640</x:v>
      </x:c>
      <x:c r="BE94" s="94">
        <x:f t="shared" si="89"/>
        <x:v>294971656640</x:v>
      </x:c>
      <x:c r="BF94" s="94">
        <x:f t="shared" si="90"/>
        <x:v>589943313280</x:v>
      </x:c>
      <x:c r="BG94" s="94">
        <x:f t="shared" si="91"/>
        <x:v>884914969920</x:v>
      </x:c>
      <x:c r="BH94" s="94">
        <x:f t="shared" si="92"/>
        <x:v>1179886626560</x:v>
      </x:c>
      <x:c r="BI94" s="94">
        <x:f t="shared" si="93"/>
        <x:v>1474858283200</x:v>
      </x:c>
      <x:c r="BJ94" s="94">
        <x:f t="shared" si="94"/>
        <x:v>1769829939840</x:v>
      </x:c>
      <x:c r="BK94" s="94">
        <x:f t="shared" si="95"/>
        <x:v>2064801596480</x:v>
      </x:c>
      <x:c r="BL94" s="94">
        <x:f t="shared" si="96"/>
        <x:v>2359773253120</x:v>
      </x:c>
      <x:c r="BM94" s="103">
        <x:f t="shared" si="97"/>
        <x:v>0.0024497326573987665</x:v>
      </x:c>
    </x:row>
    <x:row r="95" spans="2:65" s="41" customFormat="1" ht="24" customHeight="1">
      <x:c r="B95" s="49">
        <x:v>288</x:v>
      </x:c>
      <x:c r="C95" s="50" t="s">
        <x:v>19</x:v>
      </x:c>
      <x:c r="D95" s="46">
        <x:f t="shared" si="58"/>
        <x:v>289</x:v>
      </x:c>
      <x:c r="E95" s="42">
        <x:v>132450706947155</x:v>
      </x:c>
      <x:c r="F95" s="66">
        <x:v>571115568</x:v>
      </x:c>
      <x:c r="G95" s="62">
        <x:f t="shared" si="59"/>
        <x:v>571115568</x:v>
      </x:c>
      <x:c r="H95" s="62">
        <x:f t="shared" si="57"/>
        <x:v>1142231136</x:v>
      </x:c>
      <x:c r="I95" s="62">
        <x:f t="shared" si="57"/>
        <x:v>1713346704</x:v>
      </x:c>
      <x:c r="J95" s="62">
        <x:f t="shared" si="57"/>
        <x:v>2284462272</x:v>
      </x:c>
      <x:c r="K95" s="62">
        <x:f t="shared" si="57"/>
        <x:v>2855577840</x:v>
      </x:c>
      <x:c r="L95" s="62">
        <x:f t="shared" si="57"/>
        <x:v>3426693408</x:v>
      </x:c>
      <x:c r="M95" s="62">
        <x:f t="shared" si="57"/>
        <x:v>3997808976</x:v>
      </x:c>
      <x:c r="N95" s="62">
        <x:f t="shared" si="57"/>
        <x:v>4568924544</x:v>
      </x:c>
      <x:c r="O95" s="103">
        <x:f t="shared" si="60"/>
        <x:v>4.3119103035657095E-6</x:v>
      </x:c>
      <x:c r="P95" s="101">
        <x:v>6120258214</x:v>
      </x:c>
      <x:c r="Q95" s="70">
        <x:f t="shared" si="98"/>
        <x:v>6120258214</x:v>
      </x:c>
      <x:c r="R95" s="70">
        <x:f t="shared" si="99"/>
        <x:v>12240516428</x:v>
      </x:c>
      <x:c r="S95" s="70">
        <x:f t="shared" si="100"/>
        <x:v>18360774642</x:v>
      </x:c>
      <x:c r="T95" s="70">
        <x:f t="shared" si="101"/>
        <x:v>24481032856</x:v>
      </x:c>
      <x:c r="U95" s="70">
        <x:f t="shared" si="102"/>
        <x:v>30601291070</x:v>
      </x:c>
      <x:c r="V95" s="70">
        <x:f t="shared" si="103"/>
        <x:v>36721549284</x:v>
      </x:c>
      <x:c r="W95" s="70">
        <x:f t="shared" si="104"/>
        <x:v>42841807498</x:v>
      </x:c>
      <x:c r="X95" s="70">
        <x:f t="shared" si="105"/>
        <x:v>48962065712</x:v>
      </x:c>
      <x:c r="Y95" s="103">
        <x:f t="shared" si="61"/>
        <x:v>4.620781840327853E-5</x:v>
      </x:c>
      <x:c r="Z95" s="76">
        <x:v>22164317197</x:v>
      </x:c>
      <x:c r="AA95" s="75">
        <x:f t="shared" si="62"/>
        <x:v>22164317197</x:v>
      </x:c>
      <x:c r="AB95" s="75">
        <x:f t="shared" si="63"/>
        <x:v>44328634394</x:v>
      </x:c>
      <x:c r="AC95" s="75">
        <x:f t="shared" si="64"/>
        <x:v>66492951591</x:v>
      </x:c>
      <x:c r="AD95" s="75">
        <x:f t="shared" si="65"/>
        <x:v>88657268788</x:v>
      </x:c>
      <x:c r="AE95" s="75">
        <x:f t="shared" si="66"/>
        <x:v>110821585985</x:v>
      </x:c>
      <x:c r="AF95" s="75">
        <x:f t="shared" si="67"/>
        <x:v>132985903182</x:v>
      </x:c>
      <x:c r="AG95" s="75">
        <x:f t="shared" si="68"/>
        <x:v>155150220379</x:v>
      </x:c>
      <x:c r="AH95" s="75">
        <x:f t="shared" si="69"/>
        <x:v>177314537576</x:v>
      </x:c>
      <x:c r="AI95" s="103">
        <x:f t="shared" si="70"/>
        <x:v>0.00016734012001795573</x:v>
      </x:c>
      <x:c r="AJ95" s="83">
        <x:v>64359295696</x:v>
      </x:c>
      <x:c r="AK95" s="82">
        <x:f t="shared" si="71"/>
        <x:v>64359295696</x:v>
      </x:c>
      <x:c r="AL95" s="82">
        <x:f t="shared" si="72"/>
        <x:v>128718591392</x:v>
      </x:c>
      <x:c r="AM95" s="82">
        <x:f t="shared" si="73"/>
        <x:v>193077887088</x:v>
      </x:c>
      <x:c r="AN95" s="82">
        <x:f t="shared" si="74"/>
        <x:v>257437182784</x:v>
      </x:c>
      <x:c r="AO95" s="82">
        <x:f t="shared" si="75"/>
        <x:v>321796478480</x:v>
      </x:c>
      <x:c r="AP95" s="82">
        <x:f t="shared" si="76"/>
        <x:v>386155774176</x:v>
      </x:c>
      <x:c r="AQ95" s="82">
        <x:f t="shared" si="77"/>
        <x:v>450515069872</x:v>
      </x:c>
      <x:c r="AR95" s="82">
        <x:f t="shared" si="78"/>
        <x:v>514874365568</x:v>
      </x:c>
      <x:c r="AS95" s="103">
        <x:f t="shared" si="79"/>
        <x:v>0.00048591130375527538</x:v>
      </x:c>
      <x:c r="AT95" s="90">
        <x:v>137783047111</x:v>
      </x:c>
      <x:c r="AU95" s="89">
        <x:f t="shared" si="80"/>
        <x:v>137783047111</x:v>
      </x:c>
      <x:c r="AV95" s="89">
        <x:f t="shared" si="81"/>
        <x:v>275566094222</x:v>
      </x:c>
      <x:c r="AW95" s="89">
        <x:f t="shared" si="82"/>
        <x:v>413349141333</x:v>
      </x:c>
      <x:c r="AX95" s="89">
        <x:f t="shared" si="83"/>
        <x:v>551132188444</x:v>
      </x:c>
      <x:c r="AY95" s="89">
        <x:f t="shared" si="84"/>
        <x:v>688915235555</x:v>
      </x:c>
      <x:c r="AZ95" s="89">
        <x:f t="shared" si="85"/>
        <x:v>826698282666</x:v>
      </x:c>
      <x:c r="BA95" s="89">
        <x:f t="shared" si="86"/>
        <x:v>964481329777</x:v>
      </x:c>
      <x:c r="BB95" s="89">
        <x:f t="shared" si="87"/>
        <x:v>1102264376888</x:v>
      </x:c>
      <x:c r="BC95" s="103">
        <x:f t="shared" si="88"/>
        <x:v>0.0010402590540039358</x:v>
      </x:c>
      <x:c r="BD95" s="95">
        <x:v>294971656640</x:v>
      </x:c>
      <x:c r="BE95" s="94">
        <x:f t="shared" si="89"/>
        <x:v>294971656640</x:v>
      </x:c>
      <x:c r="BF95" s="94">
        <x:f t="shared" si="90"/>
        <x:v>589943313280</x:v>
      </x:c>
      <x:c r="BG95" s="94">
        <x:f t="shared" si="91"/>
        <x:v>884914969920</x:v>
      </x:c>
      <x:c r="BH95" s="94">
        <x:f t="shared" si="92"/>
        <x:v>1179886626560</x:v>
      </x:c>
      <x:c r="BI95" s="94">
        <x:f t="shared" si="93"/>
        <x:v>1474858283200</x:v>
      </x:c>
      <x:c r="BJ95" s="94">
        <x:f t="shared" si="94"/>
        <x:v>1769829939840</x:v>
      </x:c>
      <x:c r="BK95" s="94">
        <x:f t="shared" si="95"/>
        <x:v>2064801596480</x:v>
      </x:c>
      <x:c r="BL95" s="94">
        <x:f t="shared" si="96"/>
        <x:v>2359773253120</x:v>
      </x:c>
      <x:c r="BM95" s="103">
        <x:f t="shared" si="97"/>
        <x:v>0.002227029688544338</x:v>
      </x:c>
    </x:row>
    <x:row r="96" spans="2:65" s="41" customFormat="1" ht="24" customHeight="1">
      <x:c r="B96" s="51">
        <x:v>289</x:v>
      </x:c>
      <x:c r="C96" s="52" t="s">
        <x:v>19</x:v>
      </x:c>
      <x:c r="D96" s="47">
        <x:f t="shared" si="58"/>
        <x:v>290</x:v>
      </x:c>
      <x:c r="E96" s="44">
        <x:v>145695777641870</x:v>
      </x:c>
      <x:c r="F96" s="67">
        <x:v>571115568</x:v>
      </x:c>
      <x:c r="G96" s="62">
        <x:f t="shared" si="59"/>
        <x:v>571115568</x:v>
      </x:c>
      <x:c r="H96" s="62">
        <x:f t="shared" si="57"/>
        <x:v>1142231136</x:v>
      </x:c>
      <x:c r="I96" s="62">
        <x:f t="shared" si="57"/>
        <x:v>1713346704</x:v>
      </x:c>
      <x:c r="J96" s="62">
        <x:f t="shared" si="57"/>
        <x:v>2284462272</x:v>
      </x:c>
      <x:c r="K96" s="62">
        <x:f t="shared" si="57"/>
        <x:v>2855577840</x:v>
      </x:c>
      <x:c r="L96" s="62">
        <x:f t="shared" si="57"/>
        <x:v>3426693408</x:v>
      </x:c>
      <x:c r="M96" s="62">
        <x:f t="shared" si="57"/>
        <x:v>3997808976</x:v>
      </x:c>
      <x:c r="N96" s="62">
        <x:f t="shared" si="57"/>
        <x:v>4568924544</x:v>
      </x:c>
      <x:c r="O96" s="103">
        <x:f t="shared" si="60"/>
        <x:v>3.9199184577870222E-6</x:v>
      </x:c>
      <x:c r="P96" s="102">
        <x:v>6120258214</x:v>
      </x:c>
      <x:c r="Q96" s="70">
        <x:f t="shared" si="98"/>
        <x:v>6120258214</x:v>
      </x:c>
      <x:c r="R96" s="70">
        <x:f t="shared" si="99"/>
        <x:v>12240516428</x:v>
      </x:c>
      <x:c r="S96" s="70">
        <x:f t="shared" si="100"/>
        <x:v>18360774642</x:v>
      </x:c>
      <x:c r="T96" s="70">
        <x:f t="shared" si="101"/>
        <x:v>24481032856</x:v>
      </x:c>
      <x:c r="U96" s="70">
        <x:f t="shared" si="102"/>
        <x:v>30601291070</x:v>
      </x:c>
      <x:c r="V96" s="70">
        <x:f t="shared" si="103"/>
        <x:v>36721549284</x:v>
      </x:c>
      <x:c r="W96" s="70">
        <x:f t="shared" si="104"/>
        <x:v>42841807498</x:v>
      </x:c>
      <x:c r="X96" s="70">
        <x:f t="shared" si="105"/>
        <x:v>48962065712</x:v>
      </x:c>
      <x:c r="Y96" s="103">
        <x:f t="shared" si="61"/>
        <x:v>4.2007107639344262E-5</x:v>
      </x:c>
      <x:c r="Z96" s="77">
        <x:v>22164317197</x:v>
      </x:c>
      <x:c r="AA96" s="75">
        <x:f t="shared" si="62"/>
        <x:v>22164317197</x:v>
      </x:c>
      <x:c r="AB96" s="75">
        <x:f t="shared" si="63"/>
        <x:v>44328634394</x:v>
      </x:c>
      <x:c r="AC96" s="75">
        <x:f t="shared" si="64"/>
        <x:v>66492951591</x:v>
      </x:c>
      <x:c r="AD96" s="75">
        <x:f t="shared" si="65"/>
        <x:v>88657268788</x:v>
      </x:c>
      <x:c r="AE96" s="75">
        <x:f t="shared" si="66"/>
        <x:v>110821585985</x:v>
      </x:c>
      <x:c r="AF96" s="75">
        <x:f t="shared" si="67"/>
        <x:v>132985903182</x:v>
      </x:c>
      <x:c r="AG96" s="75">
        <x:f t="shared" si="68"/>
        <x:v>155150220379</x:v>
      </x:c>
      <x:c r="AH96" s="75">
        <x:f t="shared" si="69"/>
        <x:v>177314537576</x:v>
      </x:c>
      <x:c r="AI96" s="103">
        <x:f t="shared" si="70"/>
        <x:v>0.00015212738183450572</x:v>
      </x:c>
      <x:c r="AJ96" s="84">
        <x:v>64359295696</x:v>
      </x:c>
      <x:c r="AK96" s="82">
        <x:f t="shared" si="71"/>
        <x:v>64359295696</x:v>
      </x:c>
      <x:c r="AL96" s="82">
        <x:f t="shared" si="72"/>
        <x:v>128718591392</x:v>
      </x:c>
      <x:c r="AM96" s="82">
        <x:f t="shared" si="73"/>
        <x:v>193077887088</x:v>
      </x:c>
      <x:c r="AN96" s="82">
        <x:f t="shared" si="74"/>
        <x:v>257437182784</x:v>
      </x:c>
      <x:c r="AO96" s="82">
        <x:f t="shared" si="75"/>
        <x:v>321796478480</x:v>
      </x:c>
      <x:c r="AP96" s="82">
        <x:f t="shared" si="76"/>
        <x:v>386155774176</x:v>
      </x:c>
      <x:c r="AQ96" s="82">
        <x:f t="shared" si="77"/>
        <x:v>450515069872</x:v>
      </x:c>
      <x:c r="AR96" s="82">
        <x:f t="shared" si="78"/>
        <x:v>514874365568</x:v>
      </x:c>
      <x:c r="AS96" s="103">
        <x:f t="shared" si="79"/>
        <x:v>0.00044173754886843371</x:v>
      </x:c>
      <x:c r="AT96" s="91">
        <x:v>137783047111</x:v>
      </x:c>
      <x:c r="AU96" s="89">
        <x:f t="shared" si="80"/>
        <x:v>137783047111</x:v>
      </x:c>
      <x:c r="AV96" s="89">
        <x:f t="shared" si="81"/>
        <x:v>275566094222</x:v>
      </x:c>
      <x:c r="AW96" s="89">
        <x:f t="shared" si="82"/>
        <x:v>413349141333</x:v>
      </x:c>
      <x:c r="AX96" s="89">
        <x:f t="shared" si="83"/>
        <x:v>551132188444</x:v>
      </x:c>
      <x:c r="AY96" s="89">
        <x:f t="shared" si="84"/>
        <x:v>688915235555</x:v>
      </x:c>
      <x:c r="AZ96" s="89">
        <x:f t="shared" si="85"/>
        <x:v>826698282666</x:v>
      </x:c>
      <x:c r="BA96" s="89">
        <x:f t="shared" si="86"/>
        <x:v>964481329777</x:v>
      </x:c>
      <x:c r="BB96" s="89">
        <x:f t="shared" si="87"/>
        <x:v>1102264376888</x:v>
      </x:c>
      <x:c r="BC96" s="103">
        <x:f t="shared" si="88"/>
        <x:v>0.00094569004909449042</x:v>
      </x:c>
      <x:c r="BD96" s="96">
        <x:v>294971656640</x:v>
      </x:c>
      <x:c r="BE96" s="94">
        <x:f t="shared" si="89"/>
        <x:v>294971656640</x:v>
      </x:c>
      <x:c r="BF96" s="94">
        <x:f t="shared" si="90"/>
        <x:v>589943313280</x:v>
      </x:c>
      <x:c r="BG96" s="94">
        <x:f t="shared" si="91"/>
        <x:v>884914969920</x:v>
      </x:c>
      <x:c r="BH96" s="94">
        <x:f t="shared" si="92"/>
        <x:v>1179886626560</x:v>
      </x:c>
      <x:c r="BI96" s="94">
        <x:f t="shared" si="93"/>
        <x:v>1474858283200</x:v>
      </x:c>
      <x:c r="BJ96" s="94">
        <x:f t="shared" si="94"/>
        <x:v>1769829939840</x:v>
      </x:c>
      <x:c r="BK96" s="94">
        <x:f t="shared" si="95"/>
        <x:v>2064801596480</x:v>
      </x:c>
      <x:c r="BL96" s="94">
        <x:f t="shared" si="96"/>
        <x:v>2359773253120</x:v>
      </x:c>
      <x:c r="BM96" s="103">
        <x:f t="shared" si="97"/>
        <x:v>0.0020245724441312232</x:v>
      </x:c>
    </x:row>
    <x:row r="97" spans="2:65" s="41" customFormat="1" ht="24" customHeight="1">
      <x:c r="B97" s="53">
        <x:v>290</x:v>
      </x:c>
      <x:c r="C97" s="54" t="s">
        <x:v>19</x:v>
      </x:c>
      <x:c r="D97" s="48">
        <x:f t="shared" si="58"/>
        <x:v>291</x:v>
      </x:c>
      <x:c r="E97" s="43">
        <x:v>294305470836577</x:v>
      </x:c>
      <x:c r="F97" s="65">
        <x:v>571115568</x:v>
      </x:c>
      <x:c r="G97" s="62">
        <x:f t="shared" si="59"/>
        <x:v>571115568</x:v>
      </x:c>
      <x:c r="H97" s="62">
        <x:f t="shared" si="57"/>
        <x:v>1142231136</x:v>
      </x:c>
      <x:c r="I97" s="62">
        <x:f t="shared" si="57"/>
        <x:v>1713346704</x:v>
      </x:c>
      <x:c r="J97" s="62">
        <x:f t="shared" si="57"/>
        <x:v>2284462272</x:v>
      </x:c>
      <x:c r="K97" s="62">
        <x:f t="shared" si="57"/>
        <x:v>2855577840</x:v>
      </x:c>
      <x:c r="L97" s="62">
        <x:f t="shared" si="57"/>
        <x:v>3426693408</x:v>
      </x:c>
      <x:c r="M97" s="62">
        <x:f t="shared" si="57"/>
        <x:v>3997808976</x:v>
      </x:c>
      <x:c r="N97" s="62">
        <x:f t="shared" si="57"/>
        <x:v>4568924544</x:v>
      </x:c>
      <x:c r="O97" s="103">
        <x:f t="shared" si="60"/>
        <x:v>1.9405536919737761E-6</x:v>
      </x:c>
      <x:c r="P97" s="100">
        <x:v>6120258214</x:v>
      </x:c>
      <x:c r="Q97" s="70">
        <x:f t="shared" si="98"/>
        <x:v>6120258214</x:v>
      </x:c>
      <x:c r="R97" s="70">
        <x:f t="shared" si="99"/>
        <x:v>12240516428</x:v>
      </x:c>
      <x:c r="S97" s="70">
        <x:f t="shared" si="100"/>
        <x:v>18360774642</x:v>
      </x:c>
      <x:c r="T97" s="70">
        <x:f t="shared" si="101"/>
        <x:v>24481032856</x:v>
      </x:c>
      <x:c r="U97" s="70">
        <x:f t="shared" si="102"/>
        <x:v>30601291070</x:v>
      </x:c>
      <x:c r="V97" s="70">
        <x:f t="shared" si="103"/>
        <x:v>36721549284</x:v>
      </x:c>
      <x:c r="W97" s="70">
        <x:f t="shared" si="104"/>
        <x:v>42841807498</x:v>
      </x:c>
      <x:c r="X97" s="70">
        <x:f t="shared" si="105"/>
        <x:v>48962065712</x:v>
      </x:c>
      <x:c r="Y97" s="103">
        <x:f t="shared" si="61"/>
        <x:v>2.0795597841259564E-5</x:v>
      </x:c>
      <x:c r="Z97" s="75">
        <x:v>22164317197</x:v>
      </x:c>
      <x:c r="AA97" s="75">
        <x:f t="shared" si="62"/>
        <x:v>22164317197</x:v>
      </x:c>
      <x:c r="AB97" s="75">
        <x:f t="shared" si="63"/>
        <x:v>44328634394</x:v>
      </x:c>
      <x:c r="AC97" s="75">
        <x:f t="shared" si="64"/>
        <x:v>66492951591</x:v>
      </x:c>
      <x:c r="AD97" s="75">
        <x:f t="shared" si="65"/>
        <x:v>88657268788</x:v>
      </x:c>
      <x:c r="AE97" s="75">
        <x:f t="shared" si="66"/>
        <x:v>110821585985</x:v>
      </x:c>
      <x:c r="AF97" s="75">
        <x:f t="shared" si="67"/>
        <x:v>132985903182</x:v>
      </x:c>
      <x:c r="AG97" s="75">
        <x:f t="shared" si="68"/>
        <x:v>155150220379</x:v>
      </x:c>
      <x:c r="AH97" s="75">
        <x:f t="shared" si="69"/>
        <x:v>177314537576</x:v>
      </x:c>
      <x:c r="AI97" s="103">
        <x:f t="shared" si="70"/>
        <x:v>7.5310585066587092E-5</x:v>
      </x:c>
      <x:c r="AJ97" s="82">
        <x:v>64359295696</x:v>
      </x:c>
      <x:c r="AK97" s="82">
        <x:f t="shared" si="71"/>
        <x:v>64359295696</x:v>
      </x:c>
      <x:c r="AL97" s="82">
        <x:f t="shared" si="72"/>
        <x:v>128718591392</x:v>
      </x:c>
      <x:c r="AM97" s="82">
        <x:f t="shared" si="73"/>
        <x:v>193077887088</x:v>
      </x:c>
      <x:c r="AN97" s="82">
        <x:f t="shared" si="74"/>
        <x:v>257437182784</x:v>
      </x:c>
      <x:c r="AO97" s="82">
        <x:f t="shared" si="75"/>
        <x:v>321796478480</x:v>
      </x:c>
      <x:c r="AP97" s="82">
        <x:f t="shared" si="76"/>
        <x:v>386155774176</x:v>
      </x:c>
      <x:c r="AQ97" s="82">
        <x:f t="shared" si="77"/>
        <x:v>450515069872</x:v>
      </x:c>
      <x:c r="AR97" s="82">
        <x:f t="shared" si="78"/>
        <x:v>514874365568</x:v>
      </x:c>
      <x:c r="AS97" s="103">
        <x:f t="shared" si="79"/>
        <x:v>0.00021868195488536352</x:v>
      </x:c>
      <x:c r="AT97" s="89">
        <x:v>137783047111</x:v>
      </x:c>
      <x:c r="AU97" s="89">
        <x:f t="shared" si="80"/>
        <x:v>137783047111</x:v>
      </x:c>
      <x:c r="AV97" s="89">
        <x:f t="shared" si="81"/>
        <x:v>275566094222</x:v>
      </x:c>
      <x:c r="AW97" s="89">
        <x:f t="shared" si="82"/>
        <x:v>413349141333</x:v>
      </x:c>
      <x:c r="AX97" s="89">
        <x:f t="shared" si="83"/>
        <x:v>551132188444</x:v>
      </x:c>
      <x:c r="AY97" s="89">
        <x:f t="shared" si="84"/>
        <x:v>688915235555</x:v>
      </x:c>
      <x:c r="AZ97" s="89">
        <x:f t="shared" si="85"/>
        <x:v>826698282666</x:v>
      </x:c>
      <x:c r="BA97" s="89">
        <x:f t="shared" si="86"/>
        <x:v>964481329777</x:v>
      </x:c>
      <x:c r="BB97" s="89">
        <x:f t="shared" si="87"/>
        <x:v>1102264376888</x:v>
      </x:c>
      <x:c r="BC97" s="103">
        <x:f t="shared" si="88"/>
        <x:v>0.0004681633906408375</x:v>
      </x:c>
      <x:c r="BD97" s="94">
        <x:v>294971656640</x:v>
      </x:c>
      <x:c r="BE97" s="94">
        <x:f t="shared" si="89"/>
        <x:v>294971656640</x:v>
      </x:c>
      <x:c r="BF97" s="94">
        <x:f t="shared" si="90"/>
        <x:v>589943313280</x:v>
      </x:c>
      <x:c r="BG97" s="94">
        <x:f t="shared" si="91"/>
        <x:v>884914969920</x:v>
      </x:c>
      <x:c r="BH97" s="94">
        <x:f t="shared" si="92"/>
        <x:v>1179886626560</x:v>
      </x:c>
      <x:c r="BI97" s="94">
        <x:f t="shared" si="93"/>
        <x:v>1474858283200</x:v>
      </x:c>
      <x:c r="BJ97" s="94">
        <x:f t="shared" si="94"/>
        <x:v>1769829939840</x:v>
      </x:c>
      <x:c r="BK97" s="94">
        <x:f t="shared" si="95"/>
        <x:v>2064801596480</x:v>
      </x:c>
      <x:c r="BL97" s="94">
        <x:f t="shared" si="96"/>
        <x:v>2359773253120</x:v>
      </x:c>
      <x:c r="BM97" s="103">
        <x:f t="shared" si="97"/>
        <x:v>0.0010022635862035774</x:v>
      </x:c>
    </x:row>
    <x:row r="98" spans="2:65" s="41" customFormat="1" ht="24" customHeight="1">
      <x:c r="B98" s="49">
        <x:v>291</x:v>
      </x:c>
      <x:c r="C98" s="50" t="s">
        <x:v>19</x:v>
      </x:c>
      <x:c r="D98" s="46">
        <x:f t="shared" si="58"/>
        <x:v>292</x:v>
      </x:c>
      <x:c r="E98" s="42">
        <x:v>323736017920234</x:v>
      </x:c>
      <x:c r="F98" s="66">
        <x:v>571115568</x:v>
      </x:c>
      <x:c r="G98" s="62">
        <x:f t="shared" si="59"/>
        <x:v>571115568</x:v>
      </x:c>
      <x:c r="H98" s="62">
        <x:f t="shared" si="57"/>
        <x:v>1142231136</x:v>
      </x:c>
      <x:c r="I98" s="62">
        <x:f t="shared" si="57"/>
        <x:v>1713346704</x:v>
      </x:c>
      <x:c r="J98" s="62">
        <x:f t="shared" si="57"/>
        <x:v>2284462272</x:v>
      </x:c>
      <x:c r="K98" s="62">
        <x:f t="shared" si="57"/>
        <x:v>2855577840</x:v>
      </x:c>
      <x:c r="L98" s="62">
        <x:f t="shared" si="57"/>
        <x:v>3426693408</x:v>
      </x:c>
      <x:c r="M98" s="62">
        <x:f t="shared" si="57"/>
        <x:v>3997808976</x:v>
      </x:c>
      <x:c r="N98" s="62">
        <x:f t="shared" si="57"/>
        <x:v>4568924544</x:v>
      </x:c>
      <x:c r="O98" s="103">
        <x:f t="shared" si="60"/>
        <x:v>1.7641397199761639E-6</x:v>
      </x:c>
      <x:c r="P98" s="101">
        <x:v>6120258214</x:v>
      </x:c>
      <x:c r="Q98" s="70">
        <x:f t="shared" si="98"/>
        <x:v>6120258214</x:v>
      </x:c>
      <x:c r="R98" s="70">
        <x:f t="shared" si="99"/>
        <x:v>12240516428</x:v>
      </x:c>
      <x:c r="S98" s="70">
        <x:f t="shared" si="100"/>
        <x:v>18360774642</x:v>
      </x:c>
      <x:c r="T98" s="70">
        <x:f t="shared" si="101"/>
        <x:v>24481032856</x:v>
      </x:c>
      <x:c r="U98" s="70">
        <x:f t="shared" si="102"/>
        <x:v>30601291070</x:v>
      </x:c>
      <x:c r="V98" s="70">
        <x:f t="shared" si="103"/>
        <x:v>36721549284</x:v>
      </x:c>
      <x:c r="W98" s="70">
        <x:f t="shared" si="104"/>
        <x:v>42841807498</x:v>
      </x:c>
      <x:c r="X98" s="70">
        <x:f t="shared" si="105"/>
        <x:v>48962065712</x:v>
      </x:c>
      <x:c r="Y98" s="103">
        <x:f t="shared" si="61"/>
        <x:v>1.8905088946599644E-5</x:v>
      </x:c>
      <x:c r="Z98" s="76">
        <x:v>22164317197</x:v>
      </x:c>
      <x:c r="AA98" s="75">
        <x:f t="shared" si="62"/>
        <x:v>22164317197</x:v>
      </x:c>
      <x:c r="AB98" s="75">
        <x:f t="shared" si="63"/>
        <x:v>44328634394</x:v>
      </x:c>
      <x:c r="AC98" s="75">
        <x:f t="shared" si="64"/>
        <x:v>66492951591</x:v>
      </x:c>
      <x:c r="AD98" s="75">
        <x:f t="shared" si="65"/>
        <x:v>88657268788</x:v>
      </x:c>
      <x:c r="AE98" s="75">
        <x:f t="shared" si="66"/>
        <x:v>110821585985</x:v>
      </x:c>
      <x:c r="AF98" s="75">
        <x:f t="shared" si="67"/>
        <x:v>132985903182</x:v>
      </x:c>
      <x:c r="AG98" s="75">
        <x:f t="shared" si="68"/>
        <x:v>155150220379</x:v>
      </x:c>
      <x:c r="AH98" s="75">
        <x:f t="shared" si="69"/>
        <x:v>177314537576</x:v>
      </x:c>
      <x:c r="AI98" s="103">
        <x:f t="shared" si="70"/>
        <x:v>6.8464168242352057E-5</x:v>
      </x:c>
      <x:c r="AJ98" s="83">
        <x:v>64359295696</x:v>
      </x:c>
      <x:c r="AK98" s="82">
        <x:f t="shared" si="71"/>
        <x:v>64359295696</x:v>
      </x:c>
      <x:c r="AL98" s="82">
        <x:f t="shared" si="72"/>
        <x:v>128718591392</x:v>
      </x:c>
      <x:c r="AM98" s="82">
        <x:f t="shared" si="73"/>
        <x:v>193077887088</x:v>
      </x:c>
      <x:c r="AN98" s="82">
        <x:f t="shared" si="74"/>
        <x:v>257437182784</x:v>
      </x:c>
      <x:c r="AO98" s="82">
        <x:f t="shared" si="75"/>
        <x:v>321796478480</x:v>
      </x:c>
      <x:c r="AP98" s="82">
        <x:f t="shared" si="76"/>
        <x:v>386155774176</x:v>
      </x:c>
      <x:c r="AQ98" s="82">
        <x:f t="shared" si="77"/>
        <x:v>450515069872</x:v>
      </x:c>
      <x:c r="AR98" s="82">
        <x:f t="shared" si="78"/>
        <x:v>514874365568</x:v>
      </x:c>
      <x:c r="AS98" s="103">
        <x:f t="shared" si="79"/>
        <x:v>0.00019880177716851273</x:v>
      </x:c>
      <x:c r="AT98" s="90">
        <x:v>137783047111</x:v>
      </x:c>
      <x:c r="AU98" s="89">
        <x:f t="shared" si="80"/>
        <x:v>137783047111</x:v>
      </x:c>
      <x:c r="AV98" s="89">
        <x:f t="shared" si="81"/>
        <x:v>275566094222</x:v>
      </x:c>
      <x:c r="AW98" s="89">
        <x:f t="shared" si="82"/>
        <x:v>413349141333</x:v>
      </x:c>
      <x:c r="AX98" s="89">
        <x:f t="shared" si="83"/>
        <x:v>551132188444</x:v>
      </x:c>
      <x:c r="AY98" s="89">
        <x:f t="shared" si="84"/>
        <x:v>688915235555</x:v>
      </x:c>
      <x:c r="AZ98" s="89">
        <x:f t="shared" si="85"/>
        <x:v>826698282666</x:v>
      </x:c>
      <x:c r="BA98" s="89">
        <x:f t="shared" si="86"/>
        <x:v>964481329777</x:v>
      </x:c>
      <x:c r="BB98" s="89">
        <x:f t="shared" si="87"/>
        <x:v>1102264376888</x:v>
      </x:c>
      <x:c r="BC98" s="103">
        <x:f t="shared" si="88"/>
        <x:v>0.00042560308240076225</x:v>
      </x:c>
      <x:c r="BD98" s="95">
        <x:v>294971656640</x:v>
      </x:c>
      <x:c r="BE98" s="94">
        <x:f t="shared" si="89"/>
        <x:v>294971656640</x:v>
      </x:c>
      <x:c r="BF98" s="94">
        <x:f t="shared" si="90"/>
        <x:v>589943313280</x:v>
      </x:c>
      <x:c r="BG98" s="94">
        <x:f t="shared" si="91"/>
        <x:v>884914969920</x:v>
      </x:c>
      <x:c r="BH98" s="94">
        <x:f t="shared" si="92"/>
        <x:v>1179886626560</x:v>
      </x:c>
      <x:c r="BI98" s="94">
        <x:f t="shared" si="93"/>
        <x:v>1474858283200</x:v>
      </x:c>
      <x:c r="BJ98" s="94">
        <x:f t="shared" si="94"/>
        <x:v>1769829939840</x:v>
      </x:c>
      <x:c r="BK98" s="94">
        <x:f t="shared" si="95"/>
        <x:v>2064801596480</x:v>
      </x:c>
      <x:c r="BL98" s="94">
        <x:f t="shared" si="96"/>
        <x:v>2359773253120</x:v>
      </x:c>
      <x:c r="BM98" s="103">
        <x:f t="shared" si="97"/>
        <x:v>0.0009111487147305268</x:v>
      </x:c>
    </x:row>
    <x:row r="99" spans="2:65" s="41" customFormat="1" ht="24" customHeight="1">
      <x:c r="B99" s="49">
        <x:v>292</x:v>
      </x:c>
      <x:c r="C99" s="50" t="s">
        <x:v>19</x:v>
      </x:c>
      <x:c r="D99" s="46">
        <x:f t="shared" si="58"/>
        <x:v>293</x:v>
      </x:c>
      <x:c r="E99" s="42">
        <x:v>356109619712257</x:v>
      </x:c>
      <x:c r="F99" s="66">
        <x:v>571115568</x:v>
      </x:c>
      <x:c r="G99" s="62">
        <x:f t="shared" si="59"/>
        <x:v>571115568</x:v>
      </x:c>
      <x:c r="H99" s="62">
        <x:f t="shared" si="57"/>
        <x:v>1142231136</x:v>
      </x:c>
      <x:c r="I99" s="62">
        <x:f t="shared" si="57"/>
        <x:v>1713346704</x:v>
      </x:c>
      <x:c r="J99" s="62">
        <x:f t="shared" si="57"/>
        <x:v>2284462272</x:v>
      </x:c>
      <x:c r="K99" s="62">
        <x:f t="shared" si="57"/>
        <x:v>2855577840</x:v>
      </x:c>
      <x:c r="L99" s="62">
        <x:f t="shared" si="57"/>
        <x:v>3426693408</x:v>
      </x:c>
      <x:c r="M99" s="62">
        <x:f t="shared" si="57"/>
        <x:v>3997808976</x:v>
      </x:c>
      <x:c r="N99" s="62">
        <x:f t="shared" si="57"/>
        <x:v>4568924544</x:v>
      </x:c>
      <x:c r="O99" s="103">
        <x:f t="shared" si="60"/>
        <x:v>1.6037633817965145E-6</x:v>
      </x:c>
      <x:c r="P99" s="101">
        <x:v>6120258214</x:v>
      </x:c>
      <x:c r="Q99" s="70">
        <x:f t="shared" si="98"/>
        <x:v>6120258214</x:v>
      </x:c>
      <x:c r="R99" s="70">
        <x:f t="shared" si="99"/>
        <x:v>12240516428</x:v>
      </x:c>
      <x:c r="S99" s="70">
        <x:f t="shared" si="100"/>
        <x:v>18360774642</x:v>
      </x:c>
      <x:c r="T99" s="70">
        <x:f t="shared" si="101"/>
        <x:v>24481032856</x:v>
      </x:c>
      <x:c r="U99" s="70">
        <x:f t="shared" si="102"/>
        <x:v>30601291070</x:v>
      </x:c>
      <x:c r="V99" s="70">
        <x:f t="shared" si="103"/>
        <x:v>36721549284</x:v>
      </x:c>
      <x:c r="W99" s="70">
        <x:f t="shared" si="104"/>
        <x:v>42841807498</x:v>
      </x:c>
      <x:c r="X99" s="70">
        <x:f t="shared" si="105"/>
        <x:v>48962065712</x:v>
      </x:c>
      <x:c r="Y99" s="103">
        <x:f t="shared" si="61"/>
        <x:v>1.7186444496908788E-5</x:v>
      </x:c>
      <x:c r="Z99" s="76">
        <x:v>22164317197</x:v>
      </x:c>
      <x:c r="AA99" s="75">
        <x:f t="shared" si="62"/>
        <x:v>22164317197</x:v>
      </x:c>
      <x:c r="AB99" s="75">
        <x:f t="shared" si="63"/>
        <x:v>44328634394</x:v>
      </x:c>
      <x:c r="AC99" s="75">
        <x:f t="shared" si="64"/>
        <x:v>66492951591</x:v>
      </x:c>
      <x:c r="AD99" s="75">
        <x:f t="shared" si="65"/>
        <x:v>88657268788</x:v>
      </x:c>
      <x:c r="AE99" s="75">
        <x:f t="shared" si="66"/>
        <x:v>110821585985</x:v>
      </x:c>
      <x:c r="AF99" s="75">
        <x:f t="shared" si="67"/>
        <x:v>132985903182</x:v>
      </x:c>
      <x:c r="AG99" s="75">
        <x:f t="shared" si="68"/>
        <x:v>155150220379</x:v>
      </x:c>
      <x:c r="AH99" s="75">
        <x:f t="shared" si="69"/>
        <x:v>177314537576</x:v>
      </x:c>
      <x:c r="AI99" s="103">
        <x:f t="shared" si="70"/>
        <x:v>6.2240152947592851E-5</x:v>
      </x:c>
      <x:c r="AJ99" s="83">
        <x:v>64359295696</x:v>
      </x:c>
      <x:c r="AK99" s="82">
        <x:f t="shared" si="71"/>
        <x:v>64359295696</x:v>
      </x:c>
      <x:c r="AL99" s="82">
        <x:f t="shared" si="72"/>
        <x:v>128718591392</x:v>
      </x:c>
      <x:c r="AM99" s="82">
        <x:f t="shared" si="73"/>
        <x:v>193077887088</x:v>
      </x:c>
      <x:c r="AN99" s="82">
        <x:f t="shared" si="74"/>
        <x:v>257437182784</x:v>
      </x:c>
      <x:c r="AO99" s="82">
        <x:f t="shared" si="75"/>
        <x:v>321796478480</x:v>
      </x:c>
      <x:c r="AP99" s="82">
        <x:f t="shared" si="76"/>
        <x:v>386155774176</x:v>
      </x:c>
      <x:c r="AQ99" s="82">
        <x:f t="shared" si="77"/>
        <x:v>450515069872</x:v>
      </x:c>
      <x:c r="AR99" s="82">
        <x:f t="shared" si="78"/>
        <x:v>514874365568</x:v>
      </x:c>
      <x:c r="AS99" s="103">
        <x:f t="shared" si="79"/>
        <x:v>0.00018072888833501176</x:v>
      </x:c>
      <x:c r="AT99" s="90">
        <x:v>137783047111</x:v>
      </x:c>
      <x:c r="AU99" s="89">
        <x:f t="shared" si="80"/>
        <x:v>137783047111</x:v>
      </x:c>
      <x:c r="AV99" s="89">
        <x:f t="shared" si="81"/>
        <x:v>275566094222</x:v>
      </x:c>
      <x:c r="AW99" s="89">
        <x:f t="shared" si="82"/>
        <x:v>413349141333</x:v>
      </x:c>
      <x:c r="AX99" s="89">
        <x:f t="shared" si="83"/>
        <x:v>551132188444</x:v>
      </x:c>
      <x:c r="AY99" s="89">
        <x:f t="shared" si="84"/>
        <x:v>688915235555</x:v>
      </x:c>
      <x:c r="AZ99" s="89">
        <x:f t="shared" si="85"/>
        <x:v>826698282666</x:v>
      </x:c>
      <x:c r="BA99" s="89">
        <x:f t="shared" si="86"/>
        <x:v>964481329777</x:v>
      </x:c>
      <x:c r="BB99" s="89">
        <x:f t="shared" si="87"/>
        <x:v>1102264376888</x:v>
      </x:c>
      <x:c r="BC99" s="103">
        <x:f t="shared" si="88"/>
        <x:v>0.0003869118930916025</x:v>
      </x:c>
      <x:c r="BD99" s="95">
        <x:v>294971656640</x:v>
      </x:c>
      <x:c r="BE99" s="94">
        <x:f t="shared" si="89"/>
        <x:v>294971656640</x:v>
      </x:c>
      <x:c r="BF99" s="94">
        <x:f t="shared" si="90"/>
        <x:v>589943313280</x:v>
      </x:c>
      <x:c r="BG99" s="94">
        <x:f t="shared" si="91"/>
        <x:v>884914969920</x:v>
      </x:c>
      <x:c r="BH99" s="94">
        <x:f t="shared" si="92"/>
        <x:v>1179886626560</x:v>
      </x:c>
      <x:c r="BI99" s="94">
        <x:f t="shared" si="93"/>
        <x:v>1474858283200</x:v>
      </x:c>
      <x:c r="BJ99" s="94">
        <x:f t="shared" si="94"/>
        <x:v>1769829939840</x:v>
      </x:c>
      <x:c r="BK99" s="94">
        <x:f t="shared" si="95"/>
        <x:v>2064801596480</x:v>
      </x:c>
      <x:c r="BL99" s="94">
        <x:f t="shared" si="96"/>
        <x:v>2359773253120</x:v>
      </x:c>
      <x:c r="BM99" s="103">
        <x:f t="shared" si="97"/>
        <x:v>0.00082831701339138898</x:v>
      </x:c>
    </x:row>
    <x:row r="100" spans="2:65" s="41" customFormat="1" ht="24" customHeight="1">
      <x:c r="B100" s="49">
        <x:v>293</x:v>
      </x:c>
      <x:c r="C100" s="50" t="s">
        <x:v>19</x:v>
      </x:c>
      <x:c r="D100" s="46">
        <x:f t="shared" si="58"/>
        <x:v>294</x:v>
      </x:c>
      <x:c r="E100" s="42">
        <x:v>391720581683482</x:v>
      </x:c>
      <x:c r="F100" s="66">
        <x:v>571115568</x:v>
      </x:c>
      <x:c r="G100" s="62">
        <x:f t="shared" si="59"/>
        <x:v>571115568</x:v>
      </x:c>
      <x:c r="H100" s="62">
        <x:f t="shared" si="57"/>
        <x:v>1142231136</x:v>
      </x:c>
      <x:c r="I100" s="62">
        <x:f t="shared" si="57"/>
        <x:v>1713346704</x:v>
      </x:c>
      <x:c r="J100" s="62">
        <x:f t="shared" si="57"/>
        <x:v>2284462272</x:v>
      </x:c>
      <x:c r="K100" s="62">
        <x:f t="shared" si="57"/>
        <x:v>2855577840</x:v>
      </x:c>
      <x:c r="L100" s="62">
        <x:f t="shared" si="57"/>
        <x:v>3426693408</x:v>
      </x:c>
      <x:c r="M100" s="62">
        <x:f t="shared" si="57"/>
        <x:v>3997808976</x:v>
      </x:c>
      <x:c r="N100" s="62">
        <x:f t="shared" si="57"/>
        <x:v>4568924544</x:v>
      </x:c>
      <x:c r="O100" s="103">
        <x:f t="shared" si="60"/>
        <x:v>1.4579667107241067E-6</x:v>
      </x:c>
      <x:c r="P100" s="101">
        <x:v>6120258214</x:v>
      </x:c>
      <x:c r="Q100" s="70">
        <x:v>6120258214</x:v>
      </x:c>
      <x:c r="R100" s="70">
        <x:v>12240516428</x:v>
      </x:c>
      <x:c r="S100" s="70">
        <x:v>18360774642</x:v>
      </x:c>
      <x:c r="T100" s="70">
        <x:v>24481032856</x:v>
      </x:c>
      <x:c r="U100" s="70">
        <x:v>30601291070</x:v>
      </x:c>
      <x:c r="V100" s="70">
        <x:v>36721549284</x:v>
      </x:c>
      <x:c r="W100" s="70">
        <x:v>42841807498</x:v>
      </x:c>
      <x:c r="X100" s="70">
        <x:v>48962065712</x:v>
      </x:c>
      <x:c r="Y100" s="103">
        <x:f t="shared" si="61"/>
        <x:v>1.5624040451735289E-5</x:v>
      </x:c>
      <x:c r="Z100" s="76">
        <x:v>22164317197</x:v>
      </x:c>
      <x:c r="AA100" s="75">
        <x:v>22164317197</x:v>
      </x:c>
      <x:c r="AB100" s="75">
        <x:v>44328634394</x:v>
      </x:c>
      <x:c r="AC100" s="75">
        <x:v>66492951591</x:v>
      </x:c>
      <x:c r="AD100" s="75">
        <x:v>88657268788</x:v>
      </x:c>
      <x:c r="AE100" s="75">
        <x:v>110821585985</x:v>
      </x:c>
      <x:c r="AF100" s="75">
        <x:v>132985903182</x:v>
      </x:c>
      <x:c r="AG100" s="75">
        <x:v>155150220379</x:v>
      </x:c>
      <x:c r="AH100" s="75">
        <x:v>177314537576</x:v>
      </x:c>
      <x:c r="AI100" s="103">
        <x:f t="shared" si="70"/>
        <x:v>5.6581957225084508E-5</x:v>
      </x:c>
      <x:c r="AJ100" s="83">
        <x:v>64359295696</x:v>
      </x:c>
      <x:c r="AK100" s="82">
        <x:v>64359295696</x:v>
      </x:c>
      <x:c r="AL100" s="82">
        <x:v>128718591392</x:v>
      </x:c>
      <x:c r="AM100" s="82">
        <x:v>193077887088</x:v>
      </x:c>
      <x:c r="AN100" s="82">
        <x:v>257437182784</x:v>
      </x:c>
      <x:c r="AO100" s="82">
        <x:v>321796478480</x:v>
      </x:c>
      <x:c r="AP100" s="82">
        <x:v>386155774176</x:v>
      </x:c>
      <x:c r="AQ100" s="82">
        <x:v>450515069872</x:v>
      </x:c>
      <x:c r="AR100" s="82">
        <x:v>514874365568</x:v>
      </x:c>
      <x:c r="AS100" s="103">
        <x:f t="shared" si="79"/>
        <x:v>0.00016429898939546554</x:v>
      </x:c>
      <x:c r="AT100" s="90">
        <x:v>137783047111</x:v>
      </x:c>
      <x:c r="AU100" s="89">
        <x:v>137783047111</x:v>
      </x:c>
      <x:c r="AV100" s="89">
        <x:v>275566094222</x:v>
      </x:c>
      <x:c r="AW100" s="89">
        <x:v>413349141333</x:v>
      </x:c>
      <x:c r="AX100" s="89">
        <x:v>551132188444</x:v>
      </x:c>
      <x:c r="AY100" s="89">
        <x:v>688915235555</x:v>
      </x:c>
      <x:c r="AZ100" s="89">
        <x:v>826698282666</x:v>
      </x:c>
      <x:c r="BA100" s="89">
        <x:v>964481329777</x:v>
      </x:c>
      <x:c r="BB100" s="89">
        <x:v>1102264376888</x:v>
      </x:c>
      <x:c r="BC100" s="103">
        <x:f t="shared" si="88"/>
        <x:v>0.00035173808462873017</x:v>
      </x:c>
      <x:c r="BD100" s="95">
        <x:v>294971656640</x:v>
      </x:c>
      <x:c r="BE100" s="94">
        <x:v>294971656640</x:v>
      </x:c>
      <x:c r="BF100" s="94">
        <x:v>589943313280</x:v>
      </x:c>
      <x:c r="BG100" s="94">
        <x:v>884914969920</x:v>
      </x:c>
      <x:c r="BH100" s="94">
        <x:v>1179886626560</x:v>
      </x:c>
      <x:c r="BI100" s="94">
        <x:v>1474858283200</x:v>
      </x:c>
      <x:c r="BJ100" s="94">
        <x:v>1769829939840</x:v>
      </x:c>
      <x:c r="BK100" s="94">
        <x:v>2064801596480</x:v>
      </x:c>
      <x:c r="BL100" s="94">
        <x:v>2359773253120</x:v>
      </x:c>
      <x:c r="BM100" s="103">
        <x:f t="shared" si="97"/>
        <x:v>0.00075301546671944586</x:v>
      </x:c>
    </x:row>
    <x:row r="101" spans="2:65" s="41" customFormat="1" ht="24" customHeight="1">
      <x:c r="B101" s="49">
        <x:v>294</x:v>
      </x:c>
      <x:c r="C101" s="50" t="s">
        <x:v>19</x:v>
      </x:c>
      <x:c r="D101" s="46">
        <x:f t="shared" si="58"/>
        <x:v>295</x:v>
      </x:c>
      <x:c r="E101" s="42">
        <x:v>430892639851830</x:v>
      </x:c>
      <x:c r="F101" s="66">
        <x:v>571115568</x:v>
      </x:c>
      <x:c r="G101" s="62">
        <x:f t="shared" si="59"/>
        <x:v>571115568</x:v>
      </x:c>
      <x:c r="H101" s="62">
        <x:f t="shared" si="57"/>
        <x:v>1142231136</x:v>
      </x:c>
      <x:c r="I101" s="62">
        <x:f t="shared" si="57"/>
        <x:v>1713346704</x:v>
      </x:c>
      <x:c r="J101" s="62">
        <x:f t="shared" si="57"/>
        <x:v>2284462272</x:v>
      </x:c>
      <x:c r="K101" s="62">
        <x:f t="shared" si="57"/>
        <x:v>2855577840</x:v>
      </x:c>
      <x:c r="L101" s="62">
        <x:f t="shared" si="57"/>
        <x:v>3426693408</x:v>
      </x:c>
      <x:c r="M101" s="62">
        <x:f t="shared" si="57"/>
        <x:v>3997808976</x:v>
      </x:c>
      <x:c r="N101" s="62">
        <x:f t="shared" si="57"/>
        <x:v>4568924544</x:v>
      </x:c>
      <x:c r="O101" s="103">
        <x:f t="shared" si="60"/>
        <x:v>1.3254242824764612E-6</x:v>
      </x:c>
      <x:c r="P101" s="101">
        <x:v>6120258214</x:v>
      </x:c>
      <x:c r="Q101" s="70">
        <x:v>6120258214</x:v>
      </x:c>
      <x:c r="R101" s="70">
        <x:v>12240516428</x:v>
      </x:c>
      <x:c r="S101" s="70">
        <x:v>18360774642</x:v>
      </x:c>
      <x:c r="T101" s="70">
        <x:v>24481032856</x:v>
      </x:c>
      <x:c r="U101" s="70">
        <x:v>30601291070</x:v>
      </x:c>
      <x:c r="V101" s="70">
        <x:v>36721549284</x:v>
      </x:c>
      <x:c r="W101" s="70">
        <x:v>42841807498</x:v>
      </x:c>
      <x:c r="X101" s="70">
        <x:v>48962065712</x:v>
      </x:c>
      <x:c r="Y101" s="103">
        <x:f t="shared" si="61"/>
        <x:v>1.4203673137941178E-5</x:v>
      </x:c>
      <x:c r="Z101" s="76">
        <x:v>22164317197</x:v>
      </x:c>
      <x:c r="AA101" s="75">
        <x:v>22164317197</x:v>
      </x:c>
      <x:c r="AB101" s="75">
        <x:v>44328634394</x:v>
      </x:c>
      <x:c r="AC101" s="75">
        <x:v>66492951591</x:v>
      </x:c>
      <x:c r="AD101" s="75">
        <x:v>88657268788</x:v>
      </x:c>
      <x:c r="AE101" s="75">
        <x:v>110821585985</x:v>
      </x:c>
      <x:c r="AF101" s="75">
        <x:v>132985903182</x:v>
      </x:c>
      <x:c r="AG101" s="75">
        <x:v>155150220379</x:v>
      </x:c>
      <x:c r="AH101" s="75">
        <x:v>177314537576</x:v>
      </x:c>
      <x:c r="AI101" s="103">
        <x:f t="shared" si="70"/>
        <x:v>5.143814293189503E-5</x:v>
      </x:c>
      <x:c r="AJ101" s="83">
        <x:v>64359295696</x:v>
      </x:c>
      <x:c r="AK101" s="82">
        <x:v>64359295696</x:v>
      </x:c>
      <x:c r="AL101" s="82">
        <x:v>128718591392</x:v>
      </x:c>
      <x:c r="AM101" s="82">
        <x:v>193077887088</x:v>
      </x:c>
      <x:c r="AN101" s="82">
        <x:v>257437182784</x:v>
      </x:c>
      <x:c r="AO101" s="82">
        <x:v>321796478480</x:v>
      </x:c>
      <x:c r="AP101" s="82">
        <x:v>386155774176</x:v>
      </x:c>
      <x:c r="AQ101" s="82">
        <x:v>450515069872</x:v>
      </x:c>
      <x:c r="AR101" s="82">
        <x:v>514874365568</x:v>
      </x:c>
      <x:c r="AS101" s="103">
        <x:f t="shared" si="79"/>
        <x:v>0.00014936271763224147</x:v>
      </x:c>
      <x:c r="AT101" s="90">
        <x:v>137783047111</x:v>
      </x:c>
      <x:c r="AU101" s="89">
        <x:v>137783047111</x:v>
      </x:c>
      <x:c r="AV101" s="89">
        <x:v>275566094222</x:v>
      </x:c>
      <x:c r="AW101" s="89">
        <x:v>413349141333</x:v>
      </x:c>
      <x:c r="AX101" s="89">
        <x:v>551132188444</x:v>
      </x:c>
      <x:c r="AY101" s="89">
        <x:v>688915235555</x:v>
      </x:c>
      <x:c r="AZ101" s="89">
        <x:v>826698282666</x:v>
      </x:c>
      <x:c r="BA101" s="89">
        <x:v>964481329777</x:v>
      </x:c>
      <x:c r="BB101" s="89">
        <x:v>1102264376888</x:v>
      </x:c>
      <x:c r="BC101" s="103">
        <x:f t="shared" si="88"/>
        <x:v>0.0003197618951170276</x:v>
      </x:c>
      <x:c r="BD101" s="95">
        <x:v>294971656640</x:v>
      </x:c>
      <x:c r="BE101" s="94">
        <x:v>294971656640</x:v>
      </x:c>
      <x:c r="BF101" s="94">
        <x:v>589943313280</x:v>
      </x:c>
      <x:c r="BG101" s="94">
        <x:v>884914969920</x:v>
      </x:c>
      <x:c r="BH101" s="94">
        <x:v>1179886626560</x:v>
      </x:c>
      <x:c r="BI101" s="94">
        <x:v>1474858283200</x:v>
      </x:c>
      <x:c r="BJ101" s="94">
        <x:v>1769829939840</x:v>
      </x:c>
      <x:c r="BK101" s="94">
        <x:v>2064801596480</x:v>
      </x:c>
      <x:c r="BL101" s="94">
        <x:v>2359773253120</x:v>
      </x:c>
      <x:c r="BM101" s="103">
        <x:f t="shared" si="97"/>
        <x:v>0.00068455951519949651</x:v>
      </x:c>
    </x:row>
    <x:row r="102" spans="2:65" s="41" customFormat="1" ht="24" customHeight="1">
      <x:c r="B102" s="49">
        <x:v>295</x:v>
      </x:c>
      <x:c r="C102" s="50" t="s">
        <x:v>19</x:v>
      </x:c>
      <x:c r="D102" s="46">
        <x:f t="shared" si="58"/>
        <x:v>296</x:v>
      </x:c>
      <x:c r="E102" s="42">
        <x:v>870403132500696</x:v>
      </x:c>
      <x:c r="F102" s="66">
        <x:v>571115568</x:v>
      </x:c>
      <x:c r="G102" s="62">
        <x:f t="shared" si="59"/>
        <x:v>571115568</x:v>
      </x:c>
      <x:c r="H102" s="62">
        <x:f t="shared" si="57"/>
        <x:v>1142231136</x:v>
      </x:c>
      <x:c r="I102" s="62">
        <x:f t="shared" si="57"/>
        <x:v>1713346704</x:v>
      </x:c>
      <x:c r="J102" s="62">
        <x:f t="shared" si="57"/>
        <x:v>2284462272</x:v>
      </x:c>
      <x:c r="K102" s="62">
        <x:f t="shared" si="57"/>
        <x:v>2855577840</x:v>
      </x:c>
      <x:c r="L102" s="62">
        <x:f t="shared" si="57"/>
        <x:v>3426693408</x:v>
      </x:c>
      <x:c r="M102" s="62">
        <x:f t="shared" si="57"/>
        <x:v>3997808976</x:v>
      </x:c>
      <x:c r="N102" s="62">
        <x:f t="shared" si="57"/>
        <x:v>4568924544</x:v>
      </x:c>
      <x:c r="O102" s="103">
        <x:f t="shared" si="60"/>
        <x:v>6.5615063488933772E-7</x:v>
      </x:c>
      <x:c r="P102" s="101">
        <x:v>6120258214</x:v>
      </x:c>
      <x:c r="Q102" s="70">
        <x:v>6120258214</x:v>
      </x:c>
      <x:c r="R102" s="70">
        <x:v>12240516428</x:v>
      </x:c>
      <x:c r="S102" s="70">
        <x:v>18360774642</x:v>
      </x:c>
      <x:c r="T102" s="70">
        <x:v>24481032856</x:v>
      </x:c>
      <x:c r="U102" s="70">
        <x:v>30601291070</x:v>
      </x:c>
      <x:c r="V102" s="70">
        <x:v>36721549284</x:v>
      </x:c>
      <x:c r="W102" s="70">
        <x:v>42841807498</x:v>
      </x:c>
      <x:c r="X102" s="70">
        <x:v>48962065712</x:v>
      </x:c>
      <x:c r="Y102" s="103">
        <x:f t="shared" si="61"/>
        <x:v>7.0315213554164293E-6</x:v>
      </x:c>
      <x:c r="Z102" s="76">
        <x:v>22164317197</x:v>
      </x:c>
      <x:c r="AA102" s="75">
        <x:v>22164317197</x:v>
      </x:c>
      <x:c r="AB102" s="75">
        <x:v>44328634394</x:v>
      </x:c>
      <x:c r="AC102" s="75">
        <x:v>66492951591</x:v>
      </x:c>
      <x:c r="AD102" s="75">
        <x:v>88657268788</x:v>
      </x:c>
      <x:c r="AE102" s="75">
        <x:v>110821585985</x:v>
      </x:c>
      <x:c r="AF102" s="75">
        <x:v>132985903182</x:v>
      </x:c>
      <x:c r="AG102" s="75">
        <x:v>155150220379</x:v>
      </x:c>
      <x:c r="AH102" s="75">
        <x:v>177314537576</x:v>
      </x:c>
      <x:c r="AI102" s="103">
        <x:f t="shared" si="70"/>
        <x:v>2.5464427194007459E-5</x:v>
      </x:c>
      <x:c r="AJ102" s="83">
        <x:v>64359295696</x:v>
      </x:c>
      <x:c r="AK102" s="82">
        <x:v>64359295696</x:v>
      </x:c>
      <x:c r="AL102" s="82">
        <x:v>128718591392</x:v>
      </x:c>
      <x:c r="AM102" s="82">
        <x:v>193077887088</x:v>
      </x:c>
      <x:c r="AN102" s="82">
        <x:v>257437182784</x:v>
      </x:c>
      <x:c r="AO102" s="82">
        <x:v>321796478480</x:v>
      </x:c>
      <x:c r="AP102" s="82">
        <x:v>386155774176</x:v>
      </x:c>
      <x:c r="AQ102" s="82">
        <x:v>450515069872</x:v>
      </x:c>
      <x:c r="AR102" s="82">
        <x:v>514874365568</x:v>
      </x:c>
      <x:c r="AS102" s="103">
        <x:f t="shared" si="79"/>
        <x:v>7.3941939421901762E-5</x:v>
      </x:c>
      <x:c r="AT102" s="90">
        <x:v>137783047111</x:v>
      </x:c>
      <x:c r="AU102" s="89">
        <x:v>137783047111</x:v>
      </x:c>
      <x:c r="AV102" s="89">
        <x:v>275566094222</x:v>
      </x:c>
      <x:c r="AW102" s="89">
        <x:v>413349141333</x:v>
      </x:c>
      <x:c r="AX102" s="89">
        <x:v>551132188444</x:v>
      </x:c>
      <x:c r="AY102" s="89">
        <x:v>688915235555</x:v>
      </x:c>
      <x:c r="AZ102" s="89">
        <x:v>826698282666</x:v>
      </x:c>
      <x:c r="BA102" s="89">
        <x:v>964481329777</x:v>
      </x:c>
      <x:c r="BB102" s="89">
        <x:v>1102264376888</x:v>
      </x:c>
      <x:c r="BC102" s="103">
        <x:f t="shared" si="88"/>
        <x:v>0.00015829796787971673</x:v>
      </x:c>
      <x:c r="BD102" s="95">
        <x:v>294971656640</x:v>
      </x:c>
      <x:c r="BE102" s="94">
        <x:v>294971656640</x:v>
      </x:c>
      <x:c r="BF102" s="94">
        <x:v>589943313280</x:v>
      </x:c>
      <x:c r="BG102" s="94">
        <x:v>884914969920</x:v>
      </x:c>
      <x:c r="BH102" s="94">
        <x:v>1179886626560</x:v>
      </x:c>
      <x:c r="BI102" s="94">
        <x:v>1474858283200</x:v>
      </x:c>
      <x:c r="BJ102" s="94">
        <x:v>1769829939840</x:v>
      </x:c>
      <x:c r="BK102" s="94">
        <x:v>2064801596480</x:v>
      </x:c>
      <x:c r="BL102" s="94">
        <x:v>2359773253120</x:v>
      </x:c>
      <x:c r="BM102" s="103">
        <x:f t="shared" si="97"/>
        <x:v>0.00033889084910866186</x:v>
      </x:c>
    </x:row>
    <x:row r="103" spans="2:65" s="41" customFormat="1" ht="24" customHeight="1">
      <x:c r="B103" s="49">
        <x:v>296</x:v>
      </x:c>
      <x:c r="C103" s="50" t="s">
        <x:v>19</x:v>
      </x:c>
      <x:c r="D103" s="46">
        <x:f t="shared" si="58"/>
        <x:v>297</x:v>
      </x:c>
      <x:c r="E103" s="42">
        <x:v>957443445750765</x:v>
      </x:c>
      <x:c r="F103" s="66">
        <x:v>571115568</x:v>
      </x:c>
      <x:c r="G103" s="62">
        <x:f t="shared" si="59"/>
        <x:v>571115568</x:v>
      </x:c>
      <x:c r="H103" s="62">
        <x:f t="shared" si="57"/>
        <x:v>1142231136</x:v>
      </x:c>
      <x:c r="I103" s="62">
        <x:f t="shared" si="57"/>
        <x:v>1713346704</x:v>
      </x:c>
      <x:c r="J103" s="62">
        <x:f t="shared" si="57"/>
        <x:v>2284462272</x:v>
      </x:c>
      <x:c r="K103" s="62">
        <x:f t="shared" si="57"/>
        <x:v>2855577840</x:v>
      </x:c>
      <x:c r="L103" s="62">
        <x:f t="shared" si="57"/>
        <x:v>3426693408</x:v>
      </x:c>
      <x:c r="M103" s="62">
        <x:f t="shared" si="57"/>
        <x:v>3997808976</x:v>
      </x:c>
      <x:c r="N103" s="62">
        <x:f t="shared" si="57"/>
        <x:v>4568924544</x:v>
      </x:c>
      <x:c r="O103" s="103">
        <x:f t="shared" si="60"/>
        <x:v>5.9650057717212557E-7</x:v>
      </x:c>
      <x:c r="P103" s="101">
        <x:v>6120258214</x:v>
      </x:c>
      <x:c r="Q103" s="70">
        <x:v>6120258214</x:v>
      </x:c>
      <x:c r="R103" s="70">
        <x:v>12240516428</x:v>
      </x:c>
      <x:c r="S103" s="70">
        <x:v>18360774642</x:v>
      </x:c>
      <x:c r="T103" s="70">
        <x:v>24481032856</x:v>
      </x:c>
      <x:c r="U103" s="70">
        <x:v>30601291070</x:v>
      </x:c>
      <x:c r="V103" s="70">
        <x:v>36721549284</x:v>
      </x:c>
      <x:c r="W103" s="70">
        <x:v>42841807498</x:v>
      </x:c>
      <x:c r="X103" s="70">
        <x:v>48962065712</x:v>
      </x:c>
      <x:c r="Y103" s="103">
        <x:f t="shared" si="61"/>
        <x:v>6.3922921412876676E-6</x:v>
      </x:c>
      <x:c r="Z103" s="76">
        <x:v>22164317197</x:v>
      </x:c>
      <x:c r="AA103" s="75">
        <x:v>22164317197</x:v>
      </x:c>
      <x:c r="AB103" s="75">
        <x:v>44328634394</x:v>
      </x:c>
      <x:c r="AC103" s="75">
        <x:v>66492951591</x:v>
      </x:c>
      <x:c r="AD103" s="75">
        <x:v>88657268788</x:v>
      </x:c>
      <x:c r="AE103" s="75">
        <x:v>110821585985</x:v>
      </x:c>
      <x:c r="AF103" s="75">
        <x:v>132985903182</x:v>
      </x:c>
      <x:c r="AG103" s="75">
        <x:v>155150220379</x:v>
      </x:c>
      <x:c r="AH103" s="75">
        <x:v>177314537576</x:v>
      </x:c>
      <x:c r="AI103" s="103">
        <x:f t="shared" si="70"/>
        <x:v>2.314947926727952E-5</x:v>
      </x:c>
      <x:c r="AJ103" s="83">
        <x:v>64359295696</x:v>
      </x:c>
      <x:c r="AK103" s="82">
        <x:v>64359295696</x:v>
      </x:c>
      <x:c r="AL103" s="82">
        <x:v>128718591392</x:v>
      </x:c>
      <x:c r="AM103" s="82">
        <x:v>193077887088</x:v>
      </x:c>
      <x:c r="AN103" s="82">
        <x:v>257437182784</x:v>
      </x:c>
      <x:c r="AO103" s="82">
        <x:v>321796478480</x:v>
      </x:c>
      <x:c r="AP103" s="82">
        <x:v>386155774176</x:v>
      </x:c>
      <x:c r="AQ103" s="82">
        <x:v>450515069872</x:v>
      </x:c>
      <x:c r="AR103" s="82">
        <x:v>514874365568</x:v>
      </x:c>
      <x:c r="AS103" s="103">
        <x:f t="shared" si="79"/>
        <x:v>6.7219944929001644E-5</x:v>
      </x:c>
      <x:c r="AT103" s="90">
        <x:v>137783047111</x:v>
      </x:c>
      <x:c r="AU103" s="89">
        <x:v>137783047111</x:v>
      </x:c>
      <x:c r="AV103" s="89">
        <x:v>275566094222</x:v>
      </x:c>
      <x:c r="AW103" s="89">
        <x:v>413349141333</x:v>
      </x:c>
      <x:c r="AX103" s="89">
        <x:v>551132188444</x:v>
      </x:c>
      <x:c r="AY103" s="89">
        <x:v>688915235555</x:v>
      </x:c>
      <x:c r="AZ103" s="89">
        <x:v>826698282666</x:v>
      </x:c>
      <x:c r="BA103" s="89">
        <x:v>964481329777</x:v>
      </x:c>
      <x:c r="BB103" s="89">
        <x:v>1102264376888</x:v>
      </x:c>
      <x:c r="BC103" s="103">
        <x:f t="shared" si="88"/>
        <x:v>0.00014390724352701529</x:v>
      </x:c>
      <x:c r="BD103" s="95">
        <x:v>294971656640</x:v>
      </x:c>
      <x:c r="BE103" s="94">
        <x:v>294971656640</x:v>
      </x:c>
      <x:c r="BF103" s="94">
        <x:v>589943313280</x:v>
      </x:c>
      <x:c r="BG103" s="94">
        <x:v>884914969920</x:v>
      </x:c>
      <x:c r="BH103" s="94">
        <x:v>1179886626560</x:v>
      </x:c>
      <x:c r="BI103" s="94">
        <x:v>1474858283200</x:v>
      </x:c>
      <x:c r="BJ103" s="94">
        <x:v>1769829939840</x:v>
      </x:c>
      <x:c r="BK103" s="94">
        <x:v>2064801596480</x:v>
      </x:c>
      <x:c r="BL103" s="94">
        <x:v>2359773253120</x:v>
      </x:c>
      <x:c r="BM103" s="103">
        <x:f t="shared" si="97"/>
        <x:v>0.00030808259009878374</x:v>
      </x:c>
    </x:row>
    <x:row r="104" spans="2:65" s="41" customFormat="1" ht="24" customHeight="1">
      <x:c r="B104" s="49">
        <x:v>297</x:v>
      </x:c>
      <x:c r="C104" s="50" t="s">
        <x:v>19</x:v>
      </x:c>
      <x:c r="D104" s="46">
        <x:f t="shared" si="58"/>
        <x:v>298</x:v>
      </x:c>
      <x:c r="E104" s="42">
        <x:v>1053187790325840</x:v>
      </x:c>
      <x:c r="F104" s="66">
        <x:v>571115568</x:v>
      </x:c>
      <x:c r="G104" s="62">
        <x:f t="shared" si="59"/>
        <x:v>571115568</x:v>
      </x:c>
      <x:c r="H104" s="62">
        <x:f t="shared" si="57"/>
        <x:v>1142231136</x:v>
      </x:c>
      <x:c r="I104" s="62">
        <x:f t="shared" si="57"/>
        <x:v>1713346704</x:v>
      </x:c>
      <x:c r="J104" s="62">
        <x:f t="shared" si="57"/>
        <x:v>2284462272</x:v>
      </x:c>
      <x:c r="K104" s="62">
        <x:f t="shared" si="57"/>
        <x:v>2855577840</x:v>
      </x:c>
      <x:c r="L104" s="62">
        <x:f t="shared" si="57"/>
        <x:v>3426693408</x:v>
      </x:c>
      <x:c r="M104" s="62">
        <x:f t="shared" si="57"/>
        <x:v>3997808976</x:v>
      </x:c>
      <x:c r="N104" s="62">
        <x:f t="shared" si="57"/>
        <x:v>4568924544</x:v>
      </x:c>
      <x:c r="O104" s="103">
        <x:f t="shared" si="60"/>
        <x:v>5.4227325197466031E-7</x:v>
      </x:c>
      <x:c r="P104" s="101">
        <x:v>6120258214</x:v>
      </x:c>
      <x:c r="Q104" s="70">
        <x:v>6120258214</x:v>
      </x:c>
      <x:c r="R104" s="70">
        <x:v>12240516428</x:v>
      </x:c>
      <x:c r="S104" s="70">
        <x:v>18360774642</x:v>
      </x:c>
      <x:c r="T104" s="70">
        <x:v>24481032856</x:v>
      </x:c>
      <x:c r="U104" s="70">
        <x:v>30601291070</x:v>
      </x:c>
      <x:c r="V104" s="70">
        <x:v>36721549284</x:v>
      </x:c>
      <x:c r="W104" s="70">
        <x:v>42841807498</x:v>
      </x:c>
      <x:c r="X104" s="70">
        <x:v>48962065712</x:v>
      </x:c>
      <x:c r="Y104" s="103">
        <x:f t="shared" si="61"/>
        <x:v>5.8111746738978874E-6</x:v>
      </x:c>
      <x:c r="Z104" s="76">
        <x:v>22164317197</x:v>
      </x:c>
      <x:c r="AA104" s="75">
        <x:v>22164317197</x:v>
      </x:c>
      <x:c r="AB104" s="75">
        <x:v>44328634394</x:v>
      </x:c>
      <x:c r="AC104" s="75">
        <x:v>66492951591</x:v>
      </x:c>
      <x:c r="AD104" s="75">
        <x:v>88657268788</x:v>
      </x:c>
      <x:c r="AE104" s="75">
        <x:v>110821585985</x:v>
      </x:c>
      <x:c r="AF104" s="75">
        <x:v>132985903182</x:v>
      </x:c>
      <x:c r="AG104" s="75">
        <x:v>155150220379</x:v>
      </x:c>
      <x:c r="AH104" s="75">
        <x:v>177314537576</x:v>
      </x:c>
      <x:c r="AI104" s="103">
        <x:f t="shared" si="70"/>
        <x:v>2.1044981152072322E-5</x:v>
      </x:c>
      <x:c r="AJ104" s="83">
        <x:v>64359295696</x:v>
      </x:c>
      <x:c r="AK104" s="82">
        <x:v>64359295696</x:v>
      </x:c>
      <x:c r="AL104" s="82">
        <x:v>128718591392</x:v>
      </x:c>
      <x:c r="AM104" s="82">
        <x:v>193077887088</x:v>
      </x:c>
      <x:c r="AN104" s="82">
        <x:v>257437182784</x:v>
      </x:c>
      <x:c r="AO104" s="82">
        <x:v>321796478480</x:v>
      </x:c>
      <x:c r="AP104" s="82">
        <x:v>386155774176</x:v>
      </x:c>
      <x:c r="AQ104" s="82">
        <x:v>450515069872</x:v>
      </x:c>
      <x:c r="AR104" s="82">
        <x:v>514874365568</x:v>
      </x:c>
      <x:c r="AS104" s="103">
        <x:f t="shared" si="79"/>
        <x:v>6.1109040844547038E-5</x:v>
      </x:c>
      <x:c r="AT104" s="90">
        <x:v>137783047111</x:v>
      </x:c>
      <x:c r="AU104" s="89">
        <x:v>137783047111</x:v>
      </x:c>
      <x:c r="AV104" s="89">
        <x:v>275566094222</x:v>
      </x:c>
      <x:c r="AW104" s="89">
        <x:v>413349141333</x:v>
      </x:c>
      <x:c r="AX104" s="89">
        <x:v>551132188444</x:v>
      </x:c>
      <x:c r="AY104" s="89">
        <x:v>688915235555</x:v>
      </x:c>
      <x:c r="AZ104" s="89">
        <x:v>826698282666</x:v>
      </x:c>
      <x:c r="BA104" s="89">
        <x:v>964481329777</x:v>
      </x:c>
      <x:c r="BB104" s="89">
        <x:v>1102264376888</x:v>
      </x:c>
      <x:c r="BC104" s="103">
        <x:f t="shared" si="88"/>
        <x:v>0.00013082476684274136</x:v>
      </x:c>
      <x:c r="BD104" s="95">
        <x:v>294971656640</x:v>
      </x:c>
      <x:c r="BE104" s="94">
        <x:v>294971656640</x:v>
      </x:c>
      <x:c r="BF104" s="94">
        <x:v>589943313280</x:v>
      </x:c>
      <x:c r="BG104" s="94">
        <x:v>884914969920</x:v>
      </x:c>
      <x:c r="BH104" s="94">
        <x:v>1179886626560</x:v>
      </x:c>
      <x:c r="BI104" s="94">
        <x:v>1474858283200</x:v>
      </x:c>
      <x:c r="BJ104" s="94">
        <x:v>1769829939840</x:v>
      </x:c>
      <x:c r="BK104" s="94">
        <x:v>2064801596480</x:v>
      </x:c>
      <x:c r="BL104" s="94">
        <x:v>2359773253120</x:v>
      </x:c>
      <x:c r="BM104" s="103">
        <x:f t="shared" si="97"/>
        <x:v>0.00028007508190798562</x:v>
      </x:c>
    </x:row>
    <x:row r="105" spans="2:65" s="41" customFormat="1" ht="24" customHeight="1">
      <x:c r="B105" s="49">
        <x:v>298</x:v>
      </x:c>
      <x:c r="C105" s="50" t="s">
        <x:v>19</x:v>
      </x:c>
      <x:c r="D105" s="46">
        <x:f t="shared" si="58"/>
        <x:v>299</x:v>
      </x:c>
      <x:c r="E105" s="42">
        <x:v>1158506569358420</x:v>
      </x:c>
      <x:c r="F105" s="66">
        <x:v>571115568</x:v>
      </x:c>
      <x:c r="G105" s="62">
        <x:f t="shared" si="59"/>
        <x:v>571115568</x:v>
      </x:c>
      <x:c r="H105" s="62">
        <x:f t="shared" si="57"/>
        <x:v>1142231136</x:v>
      </x:c>
      <x:c r="I105" s="62">
        <x:f t="shared" si="57"/>
        <x:v>1713346704</x:v>
      </x:c>
      <x:c r="J105" s="62">
        <x:f t="shared" si="57"/>
        <x:v>2284462272</x:v>
      </x:c>
      <x:c r="K105" s="62">
        <x:f t="shared" si="57"/>
        <x:v>2855577840</x:v>
      </x:c>
      <x:c r="L105" s="62">
        <x:f t="shared" si="57"/>
        <x:v>3426693408</x:v>
      </x:c>
      <x:c r="M105" s="62">
        <x:f t="shared" si="57"/>
        <x:v>3997808976</x:v>
      </x:c>
      <x:c r="N105" s="62">
        <x:f t="shared" si="57"/>
        <x:v>4568924544</x:v>
      </x:c>
      <x:c r="O105" s="103">
        <x:f t="shared" si="60"/>
        <x:v>4.9297568361332933E-7</x:v>
      </x:c>
      <x:c r="P105" s="101">
        <x:v>6120258214</x:v>
      </x:c>
      <x:c r="Q105" s="70">
        <x:v>6120258214</x:v>
      </x:c>
      <x:c r="R105" s="70">
        <x:v>12240516428</x:v>
      </x:c>
      <x:c r="S105" s="70">
        <x:v>18360774642</x:v>
      </x:c>
      <x:c r="T105" s="70">
        <x:v>24481032856</x:v>
      </x:c>
      <x:c r="U105" s="70">
        <x:v>30601291070</x:v>
      </x:c>
      <x:c r="V105" s="70">
        <x:v>36721549284</x:v>
      </x:c>
      <x:c r="W105" s="70">
        <x:v>42841807498</x:v>
      </x:c>
      <x:c r="X105" s="70">
        <x:v>48962065712</x:v>
      </x:c>
      <x:c r="Y105" s="103">
        <x:f t="shared" si="61"/>
        <x:v>5.282886067179916E-6</x:v>
      </x:c>
      <x:c r="Z105" s="76">
        <x:v>22164317197</x:v>
      </x:c>
      <x:c r="AA105" s="75">
        <x:v>22164317197</x:v>
      </x:c>
      <x:c r="AB105" s="75">
        <x:v>44328634394</x:v>
      </x:c>
      <x:c r="AC105" s="75">
        <x:v>66492951591</x:v>
      </x:c>
      <x:c r="AD105" s="75">
        <x:v>88657268788</x:v>
      </x:c>
      <x:c r="AE105" s="75">
        <x:v>110821585985</x:v>
      </x:c>
      <x:c r="AF105" s="75">
        <x:v>132985903182</x:v>
      </x:c>
      <x:c r="AG105" s="75">
        <x:v>155150220379</x:v>
      </x:c>
      <x:c r="AH105" s="75">
        <x:v>177314537576</x:v>
      </x:c>
      <x:c r="AI105" s="103">
        <x:f t="shared" si="70"/>
        <x:v>1.9131801047338542E-5</x:v>
      </x:c>
      <x:c r="AJ105" s="83">
        <x:v>64359295696</x:v>
      </x:c>
      <x:c r="AK105" s="82">
        <x:v>64359295696</x:v>
      </x:c>
      <x:c r="AL105" s="82">
        <x:v>128718591392</x:v>
      </x:c>
      <x:c r="AM105" s="82">
        <x:v>193077887088</x:v>
      </x:c>
      <x:c r="AN105" s="82">
        <x:v>257437182784</x:v>
      </x:c>
      <x:c r="AO105" s="82">
        <x:v>321796478480</x:v>
      </x:c>
      <x:c r="AP105" s="82">
        <x:v>386155774176</x:v>
      </x:c>
      <x:c r="AQ105" s="82">
        <x:v>450515069872</x:v>
      </x:c>
      <x:c r="AR105" s="82">
        <x:v>514874365568</x:v>
      </x:c>
      <x:c r="AS105" s="103">
        <x:f t="shared" si="79"/>
        <x:v>5.5553673495042954E-5</x:v>
      </x:c>
      <x:c r="AT105" s="90">
        <x:v>137783047111</x:v>
      </x:c>
      <x:c r="AU105" s="89">
        <x:v>137783047111</x:v>
      </x:c>
      <x:c r="AV105" s="89">
        <x:v>275566094222</x:v>
      </x:c>
      <x:c r="AW105" s="89">
        <x:v>413349141333</x:v>
      </x:c>
      <x:c r="AX105" s="89">
        <x:v>551132188444</x:v>
      </x:c>
      <x:c r="AY105" s="89">
        <x:v>688915235555</x:v>
      </x:c>
      <x:c r="AZ105" s="89">
        <x:v>826698282666</x:v>
      </x:c>
      <x:c r="BA105" s="89">
        <x:v>964481329777</x:v>
      </x:c>
      <x:c r="BB105" s="89">
        <x:v>1102264376888</x:v>
      </x:c>
      <x:c r="BC105" s="103">
        <x:f t="shared" si="88"/>
        <x:v>0.00011893160622067438</x:v>
      </x:c>
      <x:c r="BD105" s="95">
        <x:v>294971656640</x:v>
      </x:c>
      <x:c r="BE105" s="94">
        <x:v>294971656640</x:v>
      </x:c>
      <x:c r="BF105" s="94">
        <x:v>589943313280</x:v>
      </x:c>
      <x:c r="BG105" s="94">
        <x:v>884914969920</x:v>
      </x:c>
      <x:c r="BH105" s="94">
        <x:v>1179886626560</x:v>
      </x:c>
      <x:c r="BI105" s="94">
        <x:v>1474858283200</x:v>
      </x:c>
      <x:c r="BJ105" s="94">
        <x:v>1769829939840</x:v>
      </x:c>
      <x:c r="BK105" s="94">
        <x:v>2064801596480</x:v>
      </x:c>
      <x:c r="BL105" s="94">
        <x:v>2359773253120</x:v>
      </x:c>
      <x:c r="BM105" s="103">
        <x:f t="shared" si="97"/>
        <x:v>0.00025461371082544234</x:v>
      </x:c>
    </x:row>
    <x:row r="106" spans="2:65" s="41" customFormat="1" ht="24" customHeight="1">
      <x:c r="B106" s="51">
        <x:v>299</x:v>
      </x:c>
      <x:c r="C106" s="52" t="s">
        <x:v>19</x:v>
      </x:c>
      <x:c r="D106" s="47">
        <x:f t="shared" si="58"/>
        <x:v>300</x:v>
      </x:c>
      <x:c r="E106" s="44">
        <x:v>1737759854037630</x:v>
      </x:c>
      <x:c r="F106" s="67">
        <x:v>571115568</x:v>
      </x:c>
      <x:c r="G106" s="62">
        <x:f t="shared" si="59"/>
        <x:v>571115568</x:v>
      </x:c>
      <x:c r="H106" s="62">
        <x:f t="shared" si="57"/>
        <x:v>1142231136</x:v>
      </x:c>
      <x:c r="I106" s="62">
        <x:f t="shared" si="57"/>
        <x:v>1713346704</x:v>
      </x:c>
      <x:c r="J106" s="62">
        <x:f t="shared" si="57"/>
        <x:v>2284462272</x:v>
      </x:c>
      <x:c r="K106" s="62">
        <x:f t="shared" si="57"/>
        <x:v>2855577840</x:v>
      </x:c>
      <x:c r="L106" s="62">
        <x:f t="shared" si="57"/>
        <x:v>3426693408</x:v>
      </x:c>
      <x:c r="M106" s="62">
        <x:f t="shared" si="57"/>
        <x:v>3997808976</x:v>
      </x:c>
      <x:c r="N106" s="62">
        <x:f t="shared" si="57"/>
        <x:v>4568924544</x:v>
      </x:c>
      <x:c r="O106" s="103">
        <x:f t="shared" si="60"/>
        <x:v>3.2865045574221953E-7</x:v>
      </x:c>
      <x:c r="P106" s="102">
        <x:v>6120258214</x:v>
      </x:c>
      <x:c r="Q106" s="70">
        <x:v>6120258214</x:v>
      </x:c>
      <x:c r="R106" s="70">
        <x:v>12240516428</x:v>
      </x:c>
      <x:c r="S106" s="70">
        <x:v>18360774642</x:v>
      </x:c>
      <x:c r="T106" s="70">
        <x:v>24481032856</x:v>
      </x:c>
      <x:c r="U106" s="70">
        <x:v>30601291070</x:v>
      </x:c>
      <x:c r="V106" s="70">
        <x:v>36721549284</x:v>
      </x:c>
      <x:c r="W106" s="70">
        <x:v>42841807498</x:v>
      </x:c>
      <x:c r="X106" s="70">
        <x:v>48962065712</x:v>
      </x:c>
      <x:c r="Y106" s="103">
        <x:f t="shared" si="61"/>
        <x:v>3.5219240447866108E-6</x:v>
      </x:c>
      <x:c r="Z106" s="77">
        <x:v>22164317197</x:v>
      </x:c>
      <x:c r="AA106" s="75">
        <x:v>22164317197</x:v>
      </x:c>
      <x:c r="AB106" s="75">
        <x:v>44328634394</x:v>
      </x:c>
      <x:c r="AC106" s="75">
        <x:v>66492951591</x:v>
      </x:c>
      <x:c r="AD106" s="75">
        <x:v>88657268788</x:v>
      </x:c>
      <x:c r="AE106" s="75">
        <x:v>110821585985</x:v>
      </x:c>
      <x:c r="AF106" s="75">
        <x:v>132985903182</x:v>
      </x:c>
      <x:c r="AG106" s="75">
        <x:v>155150220379</x:v>
      </x:c>
      <x:c r="AH106" s="75">
        <x:v>177314537576</x:v>
      </x:c>
      <x:c r="AI106" s="103">
        <x:f t="shared" si="70"/>
        <x:v>1.2754534031559027E-5</x:v>
      </x:c>
      <x:c r="AJ106" s="84">
        <x:v>64359295696</x:v>
      </x:c>
      <x:c r="AK106" s="82">
        <x:v>64359295696</x:v>
      </x:c>
      <x:c r="AL106" s="82">
        <x:v>128718591392</x:v>
      </x:c>
      <x:c r="AM106" s="82">
        <x:v>193077887088</x:v>
      </x:c>
      <x:c r="AN106" s="82">
        <x:v>257437182784</x:v>
      </x:c>
      <x:c r="AO106" s="82">
        <x:v>321796478480</x:v>
      </x:c>
      <x:c r="AP106" s="82">
        <x:v>386155774176</x:v>
      </x:c>
      <x:c r="AQ106" s="82">
        <x:v>450515069872</x:v>
      </x:c>
      <x:c r="AR106" s="82">
        <x:v>514874365568</x:v>
      </x:c>
      <x:c r="AS106" s="103">
        <x:f t="shared" si="79"/>
        <x:v>3.7035782330028634E-5</x:v>
      </x:c>
      <x:c r="AT106" s="91">
        <x:v>137783047111</x:v>
      </x:c>
      <x:c r="AU106" s="89">
        <x:v>137783047111</x:v>
      </x:c>
      <x:c r="AV106" s="89">
        <x:v>275566094222</x:v>
      </x:c>
      <x:c r="AW106" s="89">
        <x:v>413349141333</x:v>
      </x:c>
      <x:c r="AX106" s="89">
        <x:v>551132188444</x:v>
      </x:c>
      <x:c r="AY106" s="89">
        <x:v>688915235555</x:v>
      </x:c>
      <x:c r="AZ106" s="89">
        <x:v>826698282666</x:v>
      </x:c>
      <x:c r="BA106" s="89">
        <x:v>964481329777</x:v>
      </x:c>
      <x:c r="BB106" s="89">
        <x:v>1102264376888</x:v>
      </x:c>
      <x:c r="BC106" s="103">
        <x:f t="shared" si="88"/>
        <x:v>7.9287737480449581E-5</x:v>
      </x:c>
      <x:c r="BD106" s="96">
        <x:v>294971656640</x:v>
      </x:c>
      <x:c r="BE106" s="94">
        <x:v>294971656640</x:v>
      </x:c>
      <x:c r="BF106" s="94">
        <x:v>589943313280</x:v>
      </x:c>
      <x:c r="BG106" s="94">
        <x:v>884914969920</x:v>
      </x:c>
      <x:c r="BH106" s="94">
        <x:v>1179886626560</x:v>
      </x:c>
      <x:c r="BI106" s="94">
        <x:v>1474858283200</x:v>
      </x:c>
      <x:c r="BJ106" s="94">
        <x:v>1769829939840</x:v>
      </x:c>
      <x:c r="BK106" s="94">
        <x:v>2064801596480</x:v>
      </x:c>
      <x:c r="BL106" s="94">
        <x:v>2359773253120</x:v>
      </x:c>
      <x:c r="BM106" s="103">
        <x:f t="shared" si="97"/>
        <x:v>0.00016974247388362821</x:v>
      </x:c>
    </x:row>
  </x:sheetData>
  <x:mergeCells count="9">
    <x:mergeCell ref="B2:BL2"/>
    <x:mergeCell ref="B4:D6"/>
    <x:mergeCell ref="E4:E6"/>
    <x:mergeCell ref="F4:N4"/>
    <x:mergeCell ref="BD4:BL4"/>
    <x:mergeCell ref="F5:N5"/>
    <x:mergeCell ref="BD5:BL5"/>
    <x:mergeCell ref="P4:X4"/>
    <x:mergeCell ref="P5:X5"/>
  </x:mergeCells>
  <x:pageMargins left="0.69972223043441772461" right="0.69972223043441772461" top="0.75" bottom="0.75" header="0.30000001192092895508" footer="0.30000001192092895508"/>
  <x:pageSetup paperSize="9" scale="47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O32"/>
  <x:sheetViews>
    <x:sheetView showGridLines="0" topLeftCell="A1" zoomScale="70" zoomScaleNormal="70" zoomScaleSheetLayoutView="75" workbookViewId="0">
      <x:selection activeCell="S13" activeCellId="0" sqref="S13:W24"/>
    </x:sheetView>
  </x:sheetViews>
  <x:sheetFormatPr defaultColWidth="9.00390625" defaultRowHeight="16.5"/>
  <x:cols>
    <x:col min="1" max="1" width="2.625" customWidth="1"/>
    <x:col min="3" max="4" width="9.25" style="1" bestFit="1" customWidth="1"/>
    <x:col min="5" max="5" width="10" style="1" bestFit="1" customWidth="1"/>
    <x:col min="6" max="6" width="14.625" style="1" bestFit="1" customWidth="1"/>
    <x:col min="7" max="7" width="9.25" bestFit="1" customWidth="1"/>
    <x:col min="8" max="8" width="2.625" customWidth="1"/>
    <x:col min="9" max="9" width="15.25" bestFit="1" customWidth="1"/>
    <x:col min="10" max="10" width="20.25" bestFit="1" customWidth="1"/>
    <x:col min="11" max="11" width="15.125" bestFit="1" customWidth="1"/>
    <x:col min="12" max="12" width="20" bestFit="1" customWidth="1"/>
    <x:col min="13" max="13" width="16.75" bestFit="1" customWidth="1"/>
    <x:col min="14" max="14" width="2.625" customWidth="1"/>
    <x:col min="15" max="15" width="11.5" bestFit="1" customWidth="1"/>
    <x:col min="16" max="16" width="14.375" bestFit="1" customWidth="1"/>
  </x:cols>
  <x:sheetData>
    <x:row r="2" spans="2:13" ht="66" customHeight="1">
      <x:c r="B2" s="157" t="s">
        <x:v>74</x:v>
      </x:c>
      <x:c r="C2" s="158"/>
      <x:c r="D2" s="158"/>
      <x:c r="E2" s="158"/>
      <x:c r="F2" s="158"/>
      <x:c r="G2" s="158"/>
      <x:c r="H2" s="158"/>
      <x:c r="I2" s="158"/>
      <x:c r="J2" s="158"/>
      <x:c r="K2" s="158"/>
      <x:c r="L2" s="158"/>
      <x:c r="M2" s="158"/>
    </x:row>
    <x:row r="3" customHeight="1"/>
    <x:row r="4" spans="2:13" ht="24" customHeight="1">
      <x:c r="B4" s="17"/>
      <x:c r="C4" s="182" t="s">
        <x:v>56</x:v>
      </x:c>
      <x:c r="D4" s="183"/>
      <x:c r="E4" s="183"/>
      <x:c r="F4" s="184"/>
      <x:c r="G4" s="18"/>
      <x:c r="I4" s="159" t="s">
        <x:v>97</x:v>
      </x:c>
      <x:c r="J4" s="185"/>
      <x:c r="K4" s="185"/>
      <x:c r="L4" s="185"/>
      <x:c r="M4" s="160"/>
    </x:row>
    <x:row r="5" spans="2:13" ht="48" customHeight="1">
      <x:c r="B5" s="19"/>
      <x:c r="C5" s="16"/>
      <x:c r="D5" s="16"/>
      <x:c r="E5" s="16"/>
      <x:c r="F5" s="16"/>
      <x:c r="G5" s="20"/>
      <x:c r="I5" s="186" t="s">
        <x:v>47</x:v>
      </x:c>
      <x:c r="J5" s="187"/>
      <x:c r="K5" s="187" t="s">
        <x:v>82</x:v>
      </x:c>
      <x:c r="L5" s="187"/>
      <x:c r="M5" s="188"/>
    </x:row>
    <x:row r="6" spans="2:13" ht="24" customHeight="1">
      <x:c r="B6" s="19"/>
      <x:c r="C6" s="189" t="s">
        <x:v>80</x:v>
      </x:c>
      <x:c r="D6" s="190"/>
      <x:c r="E6" s="190"/>
      <x:c r="F6" s="191"/>
      <x:c r="G6" s="20"/>
      <x:c r="I6" s="5" t="s">
        <x:v>42</x:v>
      </x:c>
      <x:c r="J6" s="2" t="s">
        <x:v>66</x:v>
      </x:c>
      <x:c r="K6" s="2" t="s">
        <x:v>42</x:v>
      </x:c>
      <x:c r="L6" s="2" t="s">
        <x:v>66</x:v>
      </x:c>
      <x:c r="M6" s="30" t="s">
        <x:v>41</x:v>
      </x:c>
    </x:row>
    <x:row r="7" spans="2:13" ht="24" customHeight="1">
      <x:c r="B7" s="19"/>
      <x:c r="C7" s="5" t="s">
        <x:v>92</x:v>
      </x:c>
      <x:c r="D7" s="2" t="s">
        <x:v>83</x:v>
      </x:c>
      <x:c r="E7" s="2" t="s">
        <x:v>116</x:v>
      </x:c>
      <x:c r="F7" s="4" t="s">
        <x:v>55</x:v>
      </x:c>
      <x:c r="G7" s="20"/>
      <x:c r="I7" s="33">
        <x:v>9900</x:v>
      </x:c>
      <x:c r="J7" s="32">
        <x:v>950</x:v>
      </x:c>
      <x:c r="K7" s="34">
        <x:f>(I7*E23)/10000</x:f>
        <x:v>62.369999999999997</x:v>
      </x:c>
      <x:c r="L7" s="36">
        <x:f>(J7*F23)/10000</x:f>
        <x:v>124.45</x:v>
      </x:c>
      <x:c r="M7" s="37">
        <x:f>L7+J11</x:f>
        <x:v>324.25</x:v>
      </x:c>
    </x:row>
    <x:row r="8" spans="2:7" ht="24" customHeight="1">
      <x:c r="B8" s="19"/>
      <x:c r="C8" s="23">
        <x:v>1</x:v>
      </x:c>
      <x:c r="D8" s="24">
        <x:v>10</x:v>
      </x:c>
      <x:c r="E8" s="13">
        <x:f>SUMIFS('6차강화(표)'!D4:D33,'6차강화(표)'!$A$4:$A$33,"&lt;"&amp;$D$8,'6차강화(표)'!$A$4:$A$33,"&gt;="&amp;$C$8)</x:f>
        <x:v>25</x:v>
      </x:c>
      <x:c r="F8" s="14">
        <x:f>SUMIFS('6차강화(표)'!E4:E33,'6차강화(표)'!$A$4:$A$33,"&lt;"&amp;$D$8,'6차강화(표)'!$A$4:$A$33,"&gt;="&amp;$C$8)</x:f>
        <x:v>580</x:v>
      </x:c>
      <x:c r="G8" s="20"/>
    </x:row>
    <x:row r="9" spans="2:12" ht="24" customHeight="1">
      <x:c r="B9" s="19"/>
      <x:c r="G9" s="20"/>
      <x:c r="I9" s="159" t="s">
        <x:v>62</x:v>
      </x:c>
      <x:c r="J9" s="160"/>
      <x:c r="K9" s="161"/>
      <x:c r="L9" s="161"/>
    </x:row>
    <x:row r="10" spans="2:13" ht="24" customHeight="1">
      <x:c r="B10" s="19"/>
      <x:c r="C10" s="162" t="s">
        <x:v>87</x:v>
      </x:c>
      <x:c r="D10" s="163"/>
      <x:c r="E10" s="163"/>
      <x:c r="F10" s="164"/>
      <x:c r="G10" s="20"/>
      <x:c r="I10" s="26" t="s">
        <x:v>110</x:v>
      </x:c>
      <x:c r="J10" s="31">
        <x:v>3123</x:v>
      </x:c>
      <x:c r="K10" s="165" t="s">
        <x:v>63</x:v>
      </x:c>
      <x:c r="L10" s="166"/>
      <x:c r="M10" s="166"/>
    </x:row>
    <x:row r="11" spans="2:15" ht="24" customHeight="1">
      <x:c r="B11" s="19"/>
      <x:c r="C11" s="5" t="s">
        <x:v>92</x:v>
      </x:c>
      <x:c r="D11" s="2" t="s">
        <x:v>83</x:v>
      </x:c>
      <x:c r="E11" s="2" t="s">
        <x:v>116</x:v>
      </x:c>
      <x:c r="F11" s="4" t="s">
        <x:v>55</x:v>
      </x:c>
      <x:c r="G11" s="20"/>
      <x:c r="I11" s="27" t="s">
        <x:v>78</x:v>
      </x:c>
      <x:c r="J11" s="35">
        <x:f>ROUNDUP((K7/J10)*100000000,-3)/10000</x:f>
        <x:v>199.80000000000001</x:v>
      </x:c>
      <x:c r="K11" s="39"/>
      <x:c r="L11" s="40"/>
      <x:c r="M11" s="40"/>
      <x:c r="O11" s="38"/>
    </x:row>
    <x:row r="12" spans="2:12" ht="24" customHeight="1">
      <x:c r="B12" s="19"/>
      <x:c r="C12" s="23">
        <x:v>1</x:v>
      </x:c>
      <x:c r="D12" s="24">
        <x:v>10</x:v>
      </x:c>
      <x:c r="E12" s="13">
        <x:f>SUMIFS('6차강화(표)'!$F$4:$F$33,'6차강화(표)'!$A$4:$A$33,"&lt;"&amp;$D$12,'6차강화(표)'!$A$4:$A$33,"&gt;="&amp;$C$12)</x:f>
        <x:v>15</x:v>
      </x:c>
      <x:c r="F12" s="14">
        <x:f>SUMIFS('6차강화(표)'!$G$4:$G$33,'6차강화(표)'!$A$4:$A$33,"&lt;"&amp;$D$12,'6차강화(표)'!$A$4:$A$33,"&gt;="&amp;$C$12)</x:f>
        <x:v>292</x:v>
      </x:c>
      <x:c r="G12" s="20"/>
      <x:c r="I12" s="25"/>
      <x:c r="J12" s="25"/>
      <x:c r="K12" s="25"/>
      <x:c r="L12" s="25"/>
    </x:row>
    <x:row r="13" spans="2:13" ht="24" customHeight="1">
      <x:c r="B13" s="19"/>
      <x:c r="G13" s="20"/>
      <x:c r="I13" s="167" t="s">
        <x:v>0</x:v>
      </x:c>
      <x:c r="J13" s="168"/>
      <x:c r="K13" s="168"/>
      <x:c r="L13" s="168"/>
      <x:c r="M13" s="169"/>
    </x:row>
    <x:row r="14" spans="2:13" ht="24" customHeight="1">
      <x:c r="B14" s="19"/>
      <x:c r="C14" s="176" t="s">
        <x:v>77</x:v>
      </x:c>
      <x:c r="D14" s="177"/>
      <x:c r="E14" s="177"/>
      <x:c r="F14" s="178"/>
      <x:c r="G14" s="20"/>
      <x:c r="I14" s="170"/>
      <x:c r="J14" s="171"/>
      <x:c r="K14" s="171"/>
      <x:c r="L14" s="171"/>
      <x:c r="M14" s="172"/>
    </x:row>
    <x:row r="15" spans="2:13" ht="24" customHeight="1">
      <x:c r="B15" s="19"/>
      <x:c r="C15" s="5" t="s">
        <x:v>92</x:v>
      </x:c>
      <x:c r="D15" s="2" t="s">
        <x:v>83</x:v>
      </x:c>
      <x:c r="E15" s="2" t="s">
        <x:v>116</x:v>
      </x:c>
      <x:c r="F15" s="4" t="s">
        <x:v>55</x:v>
      </x:c>
      <x:c r="G15" s="20"/>
      <x:c r="I15" s="170"/>
      <x:c r="J15" s="171"/>
      <x:c r="K15" s="171"/>
      <x:c r="L15" s="171"/>
      <x:c r="M15" s="172"/>
    </x:row>
    <x:row r="16" spans="2:13" ht="24" customHeight="1">
      <x:c r="B16" s="19"/>
      <x:c r="C16" s="28">
        <x:v>1</x:v>
      </x:c>
      <x:c r="D16" s="29">
        <x:v>10</x:v>
      </x:c>
      <x:c r="E16" s="2">
        <x:f>SUMIFS('6차강화(표)'!$H$4:$H$33,'6차강화(표)'!$A$4:$A$33,"&lt;"&amp;$D$16,'6차강화(표)'!$A$4:$A$33,"&gt;="&amp;$C$16)</x:f>
        <x:v>23</x:v>
      </x:c>
      <x:c r="F16" s="4">
        <x:f>SUMIFS('6차강화(표)'!$I$4:$I$33,'6차강화(표)'!$A$4:$A$33,"&lt;"&amp;$D$16,'6차강화(표)'!$A$4:$A$33,"&gt;="&amp;$C$16)</x:f>
        <x:v>438</x:v>
      </x:c>
      <x:c r="G16" s="20"/>
      <x:c r="I16" s="170"/>
      <x:c r="J16" s="171"/>
      <x:c r="K16" s="171"/>
      <x:c r="L16" s="171"/>
      <x:c r="M16" s="172"/>
    </x:row>
    <x:row r="17" spans="2:13" ht="24" customHeight="1">
      <x:c r="B17" s="19"/>
      <x:c r="C17" s="28">
        <x:v>0</x:v>
      </x:c>
      <x:c r="D17" s="29">
        <x:v>0</x:v>
      </x:c>
      <x:c r="E17" s="2">
        <x:f>SUMIFS('6차강화(표)'!$H$4:$H$33,'6차강화(표)'!$A$4:$A$33,"&lt;"&amp;$D$17,'6차강화(표)'!$A$4:$A$33,"&gt;="&amp;$C$17)</x:f>
        <x:v>0</x:v>
      </x:c>
      <x:c r="F17" s="4">
        <x:f>SUMIFS('6차강화(표)'!$I$4:$I$33,'6차강화(표)'!$A$4:$A$33,"&lt;"&amp;$D$17,'6차강화(표)'!$A$4:$A$33,"&gt;="&amp;$C$17)</x:f>
        <x:v>0</x:v>
      </x:c>
      <x:c r="G17" s="20"/>
      <x:c r="I17" s="170"/>
      <x:c r="J17" s="171"/>
      <x:c r="K17" s="171"/>
      <x:c r="L17" s="171"/>
      <x:c r="M17" s="172"/>
    </x:row>
    <x:row r="18" spans="2:13" ht="24" customHeight="1">
      <x:c r="B18" s="19"/>
      <x:c r="C18" s="28">
        <x:v>0</x:v>
      </x:c>
      <x:c r="D18" s="29">
        <x:v>0</x:v>
      </x:c>
      <x:c r="E18" s="2">
        <x:f>SUMIFS('6차강화(표)'!$H$4:$H$33,'6차강화(표)'!$A$4:$A$33,"&lt;"&amp;$D$18,'6차강화(표)'!$A$4:$A$33,"&gt;="&amp;$C$18)</x:f>
        <x:v>0</x:v>
      </x:c>
      <x:c r="F18" s="4">
        <x:f>SUMIFS('6차강화(표)'!$I$4:$I$33,'6차강화(표)'!$A$4:$A$33,"&lt;"&amp;$D$18,'6차강화(표)'!$A$4:$A$33,"&gt;="&amp;$C$18)</x:f>
        <x:v>0</x:v>
      </x:c>
      <x:c r="G18" s="20"/>
      <x:c r="I18" s="170"/>
      <x:c r="J18" s="171"/>
      <x:c r="K18" s="171"/>
      <x:c r="L18" s="171"/>
      <x:c r="M18" s="172"/>
    </x:row>
    <x:row r="19" spans="2:13" ht="24" customHeight="1">
      <x:c r="B19" s="19"/>
      <x:c r="C19" s="23">
        <x:v>0</x:v>
      </x:c>
      <x:c r="D19" s="24">
        <x:v>0</x:v>
      </x:c>
      <x:c r="E19" s="13">
        <x:f>SUMIFS('6차강화(표)'!$H$4:$H$33,'6차강화(표)'!$A$4:$A$33,"&lt;"&amp;$D$19,'6차강화(표)'!$A$4:$A$33,"&gt;="&amp;$C$19)</x:f>
        <x:v>0</x:v>
      </x:c>
      <x:c r="F19" s="14">
        <x:f>SUMIFS('6차강화(표)'!$I$4:$I$33,'6차강화(표)'!$A$4:$A$33,"&lt;"&amp;$D$19,'6차강화(표)'!$A$4:$A$33,"&gt;="&amp;$C$19)</x:f>
        <x:v>0</x:v>
      </x:c>
      <x:c r="G19" s="20"/>
      <x:c r="I19" s="170"/>
      <x:c r="J19" s="171"/>
      <x:c r="K19" s="171"/>
      <x:c r="L19" s="171"/>
      <x:c r="M19" s="172"/>
    </x:row>
    <x:row r="20" spans="2:13" ht="24" customHeight="1">
      <x:c r="B20" s="19"/>
      <x:c r="G20" s="20"/>
      <x:c r="I20" s="170"/>
      <x:c r="J20" s="171"/>
      <x:c r="K20" s="171"/>
      <x:c r="L20" s="171"/>
      <x:c r="M20" s="172"/>
    </x:row>
    <x:row r="21" spans="2:13" ht="24" customHeight="1">
      <x:c r="B21" s="19"/>
      <x:c r="C21" s="179" t="s">
        <x:v>30</x:v>
      </x:c>
      <x:c r="D21" s="180"/>
      <x:c r="E21" s="180"/>
      <x:c r="F21" s="181"/>
      <x:c r="G21" s="20"/>
      <x:c r="I21" s="170"/>
      <x:c r="J21" s="171"/>
      <x:c r="K21" s="171"/>
      <x:c r="L21" s="171"/>
      <x:c r="M21" s="172"/>
    </x:row>
    <x:row r="22" spans="2:13" ht="24" customHeight="1">
      <x:c r="B22" s="19"/>
      <x:c r="C22" s="5" t="s">
        <x:v>92</x:v>
      </x:c>
      <x:c r="D22" s="2" t="s">
        <x:v>83</x:v>
      </x:c>
      <x:c r="E22" s="2" t="s">
        <x:v>116</x:v>
      </x:c>
      <x:c r="F22" s="4" t="s">
        <x:v>55</x:v>
      </x:c>
      <x:c r="G22" s="20"/>
      <x:c r="I22" s="170"/>
      <x:c r="J22" s="171"/>
      <x:c r="K22" s="171"/>
      <x:c r="L22" s="171"/>
      <x:c r="M22" s="172"/>
    </x:row>
    <x:row r="23" spans="2:13" ht="24" customHeight="1">
      <x:c r="B23" s="19"/>
      <x:c r="C23" s="15" t="s">
        <x:v>32</x:v>
      </x:c>
      <x:c r="D23" s="13" t="s">
        <x:v>32</x:v>
      </x:c>
      <x:c r="E23" s="13">
        <x:f>E8+E12+E16+E17+E18+E19</x:f>
        <x:v>63</x:v>
      </x:c>
      <x:c r="F23" s="14">
        <x:f>F8+F12+F16+F17+F18+F19</x:f>
        <x:v>1310</x:v>
      </x:c>
      <x:c r="G23" s="20"/>
      <x:c r="I23" s="170"/>
      <x:c r="J23" s="171"/>
      <x:c r="K23" s="171"/>
      <x:c r="L23" s="171"/>
      <x:c r="M23" s="172"/>
    </x:row>
    <x:row r="24" spans="2:13" ht="24" customHeight="1">
      <x:c r="B24" s="21"/>
      <x:c r="C24" s="12"/>
      <x:c r="D24" s="12"/>
      <x:c r="E24" s="12"/>
      <x:c r="F24" s="12"/>
      <x:c r="G24" s="22"/>
      <x:c r="I24" s="173"/>
      <x:c r="J24" s="174"/>
      <x:c r="K24" s="174"/>
      <x:c r="L24" s="174"/>
      <x:c r="M24" s="175"/>
    </x:row>
    <x:row r="25" ht="24" customHeight="1"/>
    <x:row r="26" spans="3:6" ht="24" customHeight="1">
      <x:c r="C26"/>
      <x:c r="D26"/>
      <x:c r="E26"/>
      <x:c r="F26"/>
    </x:row>
    <x:row r="27" spans="3:6" ht="24" customHeight="1">
      <x:c r="C27"/>
      <x:c r="D27"/>
      <x:c r="E27"/>
      <x:c r="F27"/>
    </x:row>
    <x:row r="28" spans="3:6" ht="24" customHeight="1">
      <x:c r="C28"/>
      <x:c r="D28"/>
      <x:c r="E28"/>
      <x:c r="F28"/>
    </x:row>
    <x:row r="29" spans="3:6" ht="24" customHeight="1">
      <x:c r="C29"/>
      <x:c r="D29"/>
      <x:c r="E29"/>
      <x:c r="F29"/>
    </x:row>
    <x:row r="30" spans="3:6" ht="24" customHeight="1">
      <x:c r="C30"/>
      <x:c r="D30"/>
      <x:c r="E30"/>
      <x:c r="F30"/>
    </x:row>
    <x:row r="31" spans="3:6" ht="24" customHeight="1">
      <x:c r="C31"/>
      <x:c r="D31"/>
      <x:c r="E31"/>
      <x:c r="F31"/>
    </x:row>
    <x:row r="32" spans="3:6" ht="24" customHeight="1">
      <x:c r="C32"/>
      <x:c r="D32"/>
      <x:c r="E32"/>
      <x:c r="F32"/>
    </x:row>
    <x:row r="33" customFormat="1" ht="24" customHeight="1"/>
    <x:row r="34" customFormat="1" ht="24" customHeight="1"/>
    <x:row r="35" customFormat="1" ht="24" customHeight="1"/>
    <x:row r="36" customFormat="1" ht="24" customHeight="1"/>
    <x:row r="37" customFormat="1" ht="24" customHeight="1"/>
  </x:sheetData>
  <x:mergeCells count="13">
    <x:mergeCell ref="B2:M2"/>
    <x:mergeCell ref="I9:J9"/>
    <x:mergeCell ref="K9:L9"/>
    <x:mergeCell ref="C10:F10"/>
    <x:mergeCell ref="K10:M10"/>
    <x:mergeCell ref="I13:M24"/>
    <x:mergeCell ref="C14:F14"/>
    <x:mergeCell ref="C21:F21"/>
    <x:mergeCell ref="C4:F4"/>
    <x:mergeCell ref="I4:M4"/>
    <x:mergeCell ref="I5:J5"/>
    <x:mergeCell ref="K5:M5"/>
    <x:mergeCell ref="C6:F6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I34"/>
  <x:sheetViews>
    <x:sheetView topLeftCell="A1" zoomScaleNormal="100" zoomScaleSheetLayoutView="75" workbookViewId="0">
      <x:selection activeCell="S13" activeCellId="0" sqref="S13:W24"/>
    </x:sheetView>
  </x:sheetViews>
  <x:sheetFormatPr defaultColWidth="9.00390625" defaultRowHeight="16.5"/>
  <x:cols>
    <x:col min="1" max="1" width="3.5" bestFit="1" customWidth="1"/>
    <x:col min="2" max="2" width="3.25" bestFit="1" customWidth="1"/>
    <x:col min="3" max="3" width="3.5" bestFit="1" customWidth="1"/>
    <x:col min="4" max="4" width="9.625" bestFit="1" customWidth="1"/>
    <x:col min="5" max="5" width="14.375" bestFit="1" customWidth="1"/>
    <x:col min="6" max="6" width="9.625" bestFit="1" customWidth="1"/>
    <x:col min="7" max="7" width="14.375" bestFit="1" customWidth="1"/>
    <x:col min="8" max="8" width="9.625" bestFit="1" customWidth="1"/>
    <x:col min="9" max="9" width="14.375" bestFit="1" customWidth="1"/>
  </x:cols>
  <x:sheetData>
    <x:row r="1" spans="1:9" ht="24" customHeight="1">
      <x:c r="A1" s="194" t="s">
        <x:v>81</x:v>
      </x:c>
      <x:c r="B1" s="195"/>
      <x:c r="C1" s="195"/>
      <x:c r="D1" s="198" t="s">
        <x:v>80</x:v>
      </x:c>
      <x:c r="E1" s="198"/>
      <x:c r="F1" s="199" t="s">
        <x:v>87</x:v>
      </x:c>
      <x:c r="G1" s="199"/>
      <x:c r="H1" s="200" t="s">
        <x:v>77</x:v>
      </x:c>
      <x:c r="I1" s="201"/>
    </x:row>
    <x:row r="2" spans="1:9" ht="48" customHeight="1">
      <x:c r="A2" s="196"/>
      <x:c r="B2" s="197"/>
      <x:c r="C2" s="197"/>
      <x:c r="D2" s="2"/>
      <x:c r="E2" s="2"/>
      <x:c r="F2" s="2"/>
      <x:c r="G2" s="2"/>
      <x:c r="H2" s="2"/>
      <x:c r="I2" s="4"/>
    </x:row>
    <x:row r="3" spans="1:9" ht="24" customHeight="1">
      <x:c r="A3" s="196"/>
      <x:c r="B3" s="197"/>
      <x:c r="C3" s="197"/>
      <x:c r="D3" s="2" t="s">
        <x:v>116</x:v>
      </x:c>
      <x:c r="E3" s="2" t="s">
        <x:v>55</x:v>
      </x:c>
      <x:c r="F3" s="2" t="s">
        <x:v>116</x:v>
      </x:c>
      <x:c r="G3" s="2" t="s">
        <x:v>55</x:v>
      </x:c>
      <x:c r="H3" s="2" t="s">
        <x:v>116</x:v>
      </x:c>
      <x:c r="I3" s="4" t="s">
        <x:v>55</x:v>
      </x:c>
    </x:row>
    <x:row r="4" spans="1:9" ht="24" customHeight="1">
      <x:c r="A4" s="5">
        <x:v>0</x:v>
      </x:c>
      <x:c r="B4" s="2" t="s">
        <x:v>19</x:v>
      </x:c>
      <x:c r="C4" s="2">
        <x:v>1</x:v>
      </x:c>
      <x:c r="D4" s="192" t="s">
        <x:v>38</x:v>
      </x:c>
      <x:c r="E4" s="193"/>
      <x:c r="F4" s="2">
        <x:v>3</x:v>
      </x:c>
      <x:c r="G4" s="2">
        <x:v>50</x:v>
      </x:c>
      <x:c r="H4" s="2">
        <x:v>4</x:v>
      </x:c>
      <x:c r="I4" s="4">
        <x:v>75</x:v>
      </x:c>
    </x:row>
    <x:row r="5" spans="1:9" ht="24" customHeight="1">
      <x:c r="A5" s="5">
        <x:v>1</x:v>
      </x:c>
      <x:c r="B5" s="2" t="s">
        <x:v>19</x:v>
      </x:c>
      <x:c r="C5" s="2">
        <x:v>2</x:v>
      </x:c>
      <x:c r="D5" s="2">
        <x:v>1</x:v>
      </x:c>
      <x:c r="E5" s="2">
        <x:v>30</x:v>
      </x:c>
      <x:c r="F5" s="2">
        <x:v>1</x:v>
      </x:c>
      <x:c r="G5" s="2">
        <x:v>15</x:v>
      </x:c>
      <x:c r="H5" s="2">
        <x:v>1</x:v>
      </x:c>
      <x:c r="I5" s="4">
        <x:v>23</x:v>
      </x:c>
    </x:row>
    <x:row r="6" spans="1:9" ht="24" customHeight="1">
      <x:c r="A6" s="5">
        <x:v>2</x:v>
      </x:c>
      <x:c r="B6" s="2" t="s">
        <x:v>19</x:v>
      </x:c>
      <x:c r="C6" s="2">
        <x:v>3</x:v>
      </x:c>
      <x:c r="D6" s="2">
        <x:v>1</x:v>
      </x:c>
      <x:c r="E6" s="2">
        <x:v>35</x:v>
      </x:c>
      <x:c r="F6" s="2">
        <x:v>1</x:v>
      </x:c>
      <x:c r="G6" s="2">
        <x:v>18</x:v>
      </x:c>
      <x:c r="H6" s="2">
        <x:v>1</x:v>
      </x:c>
      <x:c r="I6" s="4">
        <x:v>27</x:v>
      </x:c>
    </x:row>
    <x:row r="7" spans="1:9" ht="24" customHeight="1">
      <x:c r="A7" s="5">
        <x:v>3</x:v>
      </x:c>
      <x:c r="B7" s="2" t="s">
        <x:v>19</x:v>
      </x:c>
      <x:c r="C7" s="2">
        <x:v>4</x:v>
      </x:c>
      <x:c r="D7" s="2">
        <x:v>1</x:v>
      </x:c>
      <x:c r="E7" s="2">
        <x:v>40</x:v>
      </x:c>
      <x:c r="F7" s="2">
        <x:v>1</x:v>
      </x:c>
      <x:c r="G7" s="2">
        <x:v>20</x:v>
      </x:c>
      <x:c r="H7" s="2">
        <x:v>1</x:v>
      </x:c>
      <x:c r="I7" s="4">
        <x:v>30</x:v>
      </x:c>
    </x:row>
    <x:row r="8" spans="1:9" ht="24" customHeight="1">
      <x:c r="A8" s="5">
        <x:v>4</x:v>
      </x:c>
      <x:c r="B8" s="2" t="s">
        <x:v>19</x:v>
      </x:c>
      <x:c r="C8" s="2">
        <x:v>5</x:v>
      </x:c>
      <x:c r="D8" s="2">
        <x:v>2</x:v>
      </x:c>
      <x:c r="E8" s="2">
        <x:v>45</x:v>
      </x:c>
      <x:c r="F8" s="2">
        <x:v>1</x:v>
      </x:c>
      <x:c r="G8" s="2">
        <x:v>23</x:v>
      </x:c>
      <x:c r="H8" s="2">
        <x:v>2</x:v>
      </x:c>
      <x:c r="I8" s="4">
        <x:v>34</x:v>
      </x:c>
    </x:row>
    <x:row r="9" spans="1:9" ht="24" customHeight="1">
      <x:c r="A9" s="5">
        <x:v>5</x:v>
      </x:c>
      <x:c r="B9" s="2" t="s">
        <x:v>19</x:v>
      </x:c>
      <x:c r="C9" s="2">
        <x:v>6</x:v>
      </x:c>
      <x:c r="D9" s="2">
        <x:v>2</x:v>
      </x:c>
      <x:c r="E9" s="2">
        <x:v>50</x:v>
      </x:c>
      <x:c r="F9" s="2">
        <x:v>1</x:v>
      </x:c>
      <x:c r="G9" s="2">
        <x:v>25</x:v>
      </x:c>
      <x:c r="H9" s="2">
        <x:v>2</x:v>
      </x:c>
      <x:c r="I9" s="4">
        <x:v>38</x:v>
      </x:c>
    </x:row>
    <x:row r="10" spans="1:9" ht="24" customHeight="1">
      <x:c r="A10" s="5">
        <x:v>6</x:v>
      </x:c>
      <x:c r="B10" s="2" t="s">
        <x:v>19</x:v>
      </x:c>
      <x:c r="C10" s="2">
        <x:v>7</x:v>
      </x:c>
      <x:c r="D10" s="2">
        <x:v>2</x:v>
      </x:c>
      <x:c r="E10" s="2">
        <x:v>55</x:v>
      </x:c>
      <x:c r="F10" s="2">
        <x:v>1</x:v>
      </x:c>
      <x:c r="G10" s="2">
        <x:v>28</x:v>
      </x:c>
      <x:c r="H10" s="2">
        <x:v>2</x:v>
      </x:c>
      <x:c r="I10" s="4">
        <x:v>42</x:v>
      </x:c>
    </x:row>
    <x:row r="11" spans="1:9" ht="24" customHeight="1">
      <x:c r="A11" s="5">
        <x:v>7</x:v>
      </x:c>
      <x:c r="B11" s="2" t="s">
        <x:v>19</x:v>
      </x:c>
      <x:c r="C11" s="2">
        <x:v>8</x:v>
      </x:c>
      <x:c r="D11" s="2">
        <x:v>3</x:v>
      </x:c>
      <x:c r="E11" s="2">
        <x:v>60</x:v>
      </x:c>
      <x:c r="F11" s="2">
        <x:v>2</x:v>
      </x:c>
      <x:c r="G11" s="2">
        <x:v>30</x:v>
      </x:c>
      <x:c r="H11" s="2">
        <x:v>3</x:v>
      </x:c>
      <x:c r="I11" s="4">
        <x:v>45</x:v>
      </x:c>
    </x:row>
    <x:row r="12" spans="1:9" ht="24" customHeight="1">
      <x:c r="A12" s="5">
        <x:v>8</x:v>
      </x:c>
      <x:c r="B12" s="2" t="s">
        <x:v>19</x:v>
      </x:c>
      <x:c r="C12" s="2">
        <x:v>9</x:v>
      </x:c>
      <x:c r="D12" s="2">
        <x:v>3</x:v>
      </x:c>
      <x:c r="E12" s="2">
        <x:v>65</x:v>
      </x:c>
      <x:c r="F12" s="2">
        <x:v>2</x:v>
      </x:c>
      <x:c r="G12" s="2">
        <x:v>33</x:v>
      </x:c>
      <x:c r="H12" s="2">
        <x:v>3</x:v>
      </x:c>
      <x:c r="I12" s="4">
        <x:v>49</x:v>
      </x:c>
    </x:row>
    <x:row r="13" spans="1:9" ht="24" customHeight="1">
      <x:c r="A13" s="6">
        <x:v>9</x:v>
      </x:c>
      <x:c r="B13" s="3" t="s">
        <x:v>19</x:v>
      </x:c>
      <x:c r="C13" s="3">
        <x:v>10</x:v>
      </x:c>
      <x:c r="D13" s="3">
        <x:v>10</x:v>
      </x:c>
      <x:c r="E13" s="3">
        <x:v>200</x:v>
      </x:c>
      <x:c r="F13" s="3">
        <x:v>5</x:v>
      </x:c>
      <x:c r="G13" s="3">
        <x:v>100</x:v>
      </x:c>
      <x:c r="H13" s="3">
        <x:v>8</x:v>
      </x:c>
      <x:c r="I13" s="7">
        <x:v>150</x:v>
      </x:c>
    </x:row>
    <x:row r="14" spans="1:9" ht="24" customHeight="1">
      <x:c r="A14" s="5">
        <x:v>10</x:v>
      </x:c>
      <x:c r="B14" s="2" t="s">
        <x:v>19</x:v>
      </x:c>
      <x:c r="C14" s="2">
        <x:v>11</x:v>
      </x:c>
      <x:c r="D14" s="2">
        <x:v>3</x:v>
      </x:c>
      <x:c r="E14" s="2">
        <x:v>80</x:v>
      </x:c>
      <x:c r="F14" s="2">
        <x:v>2</x:v>
      </x:c>
      <x:c r="G14" s="2">
        <x:v>40</x:v>
      </x:c>
      <x:c r="H14" s="2">
        <x:v>3</x:v>
      </x:c>
      <x:c r="I14" s="4">
        <x:v>60</x:v>
      </x:c>
    </x:row>
    <x:row r="15" spans="1:9" ht="24" customHeight="1">
      <x:c r="A15" s="5">
        <x:v>11</x:v>
      </x:c>
      <x:c r="B15" s="2" t="s">
        <x:v>19</x:v>
      </x:c>
      <x:c r="C15" s="2">
        <x:v>12</x:v>
      </x:c>
      <x:c r="D15" s="2">
        <x:v>3</x:v>
      </x:c>
      <x:c r="E15" s="2">
        <x:v>90</x:v>
      </x:c>
      <x:c r="F15" s="2">
        <x:v>2</x:v>
      </x:c>
      <x:c r="G15" s="2">
        <x:v>45</x:v>
      </x:c>
      <x:c r="H15" s="2">
        <x:v>3</x:v>
      </x:c>
      <x:c r="I15" s="4">
        <x:v>68</x:v>
      </x:c>
    </x:row>
    <x:row r="16" spans="1:9" ht="24" customHeight="1">
      <x:c r="A16" s="5">
        <x:v>12</x:v>
      </x:c>
      <x:c r="B16" s="2" t="s">
        <x:v>19</x:v>
      </x:c>
      <x:c r="C16" s="2">
        <x:v>13</x:v>
      </x:c>
      <x:c r="D16" s="2">
        <x:v>4</x:v>
      </x:c>
      <x:c r="E16" s="2">
        <x:v>100</x:v>
      </x:c>
      <x:c r="F16" s="2">
        <x:v>2</x:v>
      </x:c>
      <x:c r="G16" s="2">
        <x:v>50</x:v>
      </x:c>
      <x:c r="H16" s="2">
        <x:v>3</x:v>
      </x:c>
      <x:c r="I16" s="4">
        <x:v>75</x:v>
      </x:c>
    </x:row>
    <x:row r="17" spans="1:9" ht="24" customHeight="1">
      <x:c r="A17" s="5">
        <x:v>13</x:v>
      </x:c>
      <x:c r="B17" s="2" t="s">
        <x:v>19</x:v>
      </x:c>
      <x:c r="C17" s="2">
        <x:v>14</x:v>
      </x:c>
      <x:c r="D17" s="2">
        <x:v>4</x:v>
      </x:c>
      <x:c r="E17" s="2">
        <x:v>110</x:v>
      </x:c>
      <x:c r="F17" s="2">
        <x:v>2</x:v>
      </x:c>
      <x:c r="G17" s="2">
        <x:v>55</x:v>
      </x:c>
      <x:c r="H17" s="2">
        <x:v>3</x:v>
      </x:c>
      <x:c r="I17" s="4">
        <x:v>83</x:v>
      </x:c>
    </x:row>
    <x:row r="18" spans="1:9" ht="24" customHeight="1">
      <x:c r="A18" s="5">
        <x:v>14</x:v>
      </x:c>
      <x:c r="B18" s="2" t="s">
        <x:v>19</x:v>
      </x:c>
      <x:c r="C18" s="2">
        <x:v>15</x:v>
      </x:c>
      <x:c r="D18" s="2">
        <x:v>4</x:v>
      </x:c>
      <x:c r="E18" s="2">
        <x:v>120</x:v>
      </x:c>
      <x:c r="F18" s="2">
        <x:v>2</x:v>
      </x:c>
      <x:c r="G18" s="2">
        <x:v>60</x:v>
      </x:c>
      <x:c r="H18" s="2">
        <x:v>3</x:v>
      </x:c>
      <x:c r="I18" s="4">
        <x:v>90</x:v>
      </x:c>
    </x:row>
    <x:row r="19" spans="1:9" ht="24" customHeight="1">
      <x:c r="A19" s="5">
        <x:v>15</x:v>
      </x:c>
      <x:c r="B19" s="2" t="s">
        <x:v>19</x:v>
      </x:c>
      <x:c r="C19" s="2">
        <x:v>16</x:v>
      </x:c>
      <x:c r="D19" s="2">
        <x:v>4</x:v>
      </x:c>
      <x:c r="E19" s="2">
        <x:v>130</x:v>
      </x:c>
      <x:c r="F19" s="2">
        <x:v>2</x:v>
      </x:c>
      <x:c r="G19" s="2">
        <x:v>65</x:v>
      </x:c>
      <x:c r="H19" s="2">
        <x:v>3</x:v>
      </x:c>
      <x:c r="I19" s="4">
        <x:v>98</x:v>
      </x:c>
    </x:row>
    <x:row r="20" spans="1:9" ht="24" customHeight="1">
      <x:c r="A20" s="5">
        <x:v>16</x:v>
      </x:c>
      <x:c r="B20" s="2" t="s">
        <x:v>19</x:v>
      </x:c>
      <x:c r="C20" s="2">
        <x:v>17</x:v>
      </x:c>
      <x:c r="D20" s="2">
        <x:v>4</x:v>
      </x:c>
      <x:c r="E20" s="2">
        <x:v>140</x:v>
      </x:c>
      <x:c r="F20" s="2">
        <x:v>2</x:v>
      </x:c>
      <x:c r="G20" s="2">
        <x:v>70</x:v>
      </x:c>
      <x:c r="H20" s="2">
        <x:v>3</x:v>
      </x:c>
      <x:c r="I20" s="4">
        <x:v>105</x:v>
      </x:c>
    </x:row>
    <x:row r="21" spans="1:9" ht="24" customHeight="1">
      <x:c r="A21" s="5">
        <x:v>17</x:v>
      </x:c>
      <x:c r="B21" s="2" t="s">
        <x:v>19</x:v>
      </x:c>
      <x:c r="C21" s="2">
        <x:v>18</x:v>
      </x:c>
      <x:c r="D21" s="2">
        <x:v>4</x:v>
      </x:c>
      <x:c r="E21" s="2">
        <x:v>150</x:v>
      </x:c>
      <x:c r="F21" s="2">
        <x:v>2</x:v>
      </x:c>
      <x:c r="G21" s="2">
        <x:v>75</x:v>
      </x:c>
      <x:c r="H21" s="2">
        <x:v>3</x:v>
      </x:c>
      <x:c r="I21" s="4">
        <x:v>113</x:v>
      </x:c>
    </x:row>
    <x:row r="22" spans="1:9" ht="24" customHeight="1">
      <x:c r="A22" s="5">
        <x:v>18</x:v>
      </x:c>
      <x:c r="B22" s="2" t="s">
        <x:v>19</x:v>
      </x:c>
      <x:c r="C22" s="2">
        <x:v>19</x:v>
      </x:c>
      <x:c r="D22" s="2">
        <x:v>5</x:v>
      </x:c>
      <x:c r="E22" s="2">
        <x:v>160</x:v>
      </x:c>
      <x:c r="F22" s="2">
        <x:v>3</x:v>
      </x:c>
      <x:c r="G22" s="2">
        <x:v>80</x:v>
      </x:c>
      <x:c r="H22" s="2">
        <x:v>4</x:v>
      </x:c>
      <x:c r="I22" s="4">
        <x:v>120</x:v>
      </x:c>
    </x:row>
    <x:row r="23" spans="1:9" ht="24" customHeight="1">
      <x:c r="A23" s="6">
        <x:v>19</x:v>
      </x:c>
      <x:c r="B23" s="3" t="s">
        <x:v>19</x:v>
      </x:c>
      <x:c r="C23" s="3">
        <x:v>20</x:v>
      </x:c>
      <x:c r="D23" s="3">
        <x:v>15</x:v>
      </x:c>
      <x:c r="E23" s="3">
        <x:v>350</x:v>
      </x:c>
      <x:c r="F23" s="3">
        <x:v>8</x:v>
      </x:c>
      <x:c r="G23" s="3">
        <x:v>175</x:v>
      </x:c>
      <x:c r="H23" s="3">
        <x:v>12</x:v>
      </x:c>
      <x:c r="I23" s="7">
        <x:v>263</x:v>
      </x:c>
    </x:row>
    <x:row r="24" spans="1:9" ht="24" customHeight="1">
      <x:c r="A24" s="5">
        <x:v>20</x:v>
      </x:c>
      <x:c r="B24" s="2" t="s">
        <x:v>19</x:v>
      </x:c>
      <x:c r="C24" s="2">
        <x:v>21</x:v>
      </x:c>
      <x:c r="D24" s="2">
        <x:v>5</x:v>
      </x:c>
      <x:c r="E24" s="2">
        <x:v>170</x:v>
      </x:c>
      <x:c r="F24" s="2">
        <x:v>3</x:v>
      </x:c>
      <x:c r="G24" s="2">
        <x:v>85</x:v>
      </x:c>
      <x:c r="H24" s="2">
        <x:v>4</x:v>
      </x:c>
      <x:c r="I24" s="4">
        <x:v>128</x:v>
      </x:c>
    </x:row>
    <x:row r="25" spans="1:9" ht="24" customHeight="1">
      <x:c r="A25" s="5">
        <x:v>21</x:v>
      </x:c>
      <x:c r="B25" s="2" t="s">
        <x:v>19</x:v>
      </x:c>
      <x:c r="C25" s="2">
        <x:v>22</x:v>
      </x:c>
      <x:c r="D25" s="2">
        <x:v>5</x:v>
      </x:c>
      <x:c r="E25" s="2">
        <x:v>180</x:v>
      </x:c>
      <x:c r="F25" s="2">
        <x:v>3</x:v>
      </x:c>
      <x:c r="G25" s="2">
        <x:v>90</x:v>
      </x:c>
      <x:c r="H25" s="2">
        <x:v>4</x:v>
      </x:c>
      <x:c r="I25" s="4">
        <x:v>135</x:v>
      </x:c>
    </x:row>
    <x:row r="26" spans="1:9" ht="24" customHeight="1">
      <x:c r="A26" s="5">
        <x:v>22</x:v>
      </x:c>
      <x:c r="B26" s="2" t="s">
        <x:v>19</x:v>
      </x:c>
      <x:c r="C26" s="2">
        <x:v>23</x:v>
      </x:c>
      <x:c r="D26" s="2">
        <x:v>5</x:v>
      </x:c>
      <x:c r="E26" s="2">
        <x:v>190</x:v>
      </x:c>
      <x:c r="F26" s="2">
        <x:v>3</x:v>
      </x:c>
      <x:c r="G26" s="2">
        <x:v>95</x:v>
      </x:c>
      <x:c r="H26" s="2">
        <x:v>4</x:v>
      </x:c>
      <x:c r="I26" s="4">
        <x:v>143</x:v>
      </x:c>
    </x:row>
    <x:row r="27" spans="1:9" ht="24" customHeight="1">
      <x:c r="A27" s="5">
        <x:v>23</x:v>
      </x:c>
      <x:c r="B27" s="2" t="s">
        <x:v>19</x:v>
      </x:c>
      <x:c r="C27" s="2">
        <x:v>24</x:v>
      </x:c>
      <x:c r="D27" s="2">
        <x:v>5</x:v>
      </x:c>
      <x:c r="E27" s="2">
        <x:v>200</x:v>
      </x:c>
      <x:c r="F27" s="2">
        <x:v>3</x:v>
      </x:c>
      <x:c r="G27" s="2">
        <x:v>100</x:v>
      </x:c>
      <x:c r="H27" s="2">
        <x:v>4</x:v>
      </x:c>
      <x:c r="I27" s="4">
        <x:v>150</x:v>
      </x:c>
    </x:row>
    <x:row r="28" spans="1:9" ht="24" customHeight="1">
      <x:c r="A28" s="5">
        <x:v>24</x:v>
      </x:c>
      <x:c r="B28" s="2" t="s">
        <x:v>19</x:v>
      </x:c>
      <x:c r="C28" s="2">
        <x:v>25</x:v>
      </x:c>
      <x:c r="D28" s="2">
        <x:v>5</x:v>
      </x:c>
      <x:c r="E28" s="2">
        <x:v>210</x:v>
      </x:c>
      <x:c r="F28" s="2">
        <x:v>3</x:v>
      </x:c>
      <x:c r="G28" s="2">
        <x:v>105</x:v>
      </x:c>
      <x:c r="H28" s="2">
        <x:v>4</x:v>
      </x:c>
      <x:c r="I28" s="4">
        <x:v>158</x:v>
      </x:c>
    </x:row>
    <x:row r="29" spans="1:9" ht="24" customHeight="1">
      <x:c r="A29" s="5">
        <x:v>25</x:v>
      </x:c>
      <x:c r="B29" s="2" t="s">
        <x:v>19</x:v>
      </x:c>
      <x:c r="C29" s="2">
        <x:v>26</x:v>
      </x:c>
      <x:c r="D29" s="2">
        <x:v>6</x:v>
      </x:c>
      <x:c r="E29" s="2">
        <x:v>220</x:v>
      </x:c>
      <x:c r="F29" s="2">
        <x:v>3</x:v>
      </x:c>
      <x:c r="G29" s="2">
        <x:v>110</x:v>
      </x:c>
      <x:c r="H29" s="2">
        <x:v>5</x:v>
      </x:c>
      <x:c r="I29" s="4">
        <x:v>165</x:v>
      </x:c>
    </x:row>
    <x:row r="30" spans="1:9" ht="24" customHeight="1">
      <x:c r="A30" s="5">
        <x:v>26</x:v>
      </x:c>
      <x:c r="B30" s="2" t="s">
        <x:v>19</x:v>
      </x:c>
      <x:c r="C30" s="2">
        <x:v>27</x:v>
      </x:c>
      <x:c r="D30" s="2">
        <x:v>6</x:v>
      </x:c>
      <x:c r="E30" s="2">
        <x:v>230</x:v>
      </x:c>
      <x:c r="F30" s="2">
        <x:v>3</x:v>
      </x:c>
      <x:c r="G30" s="2">
        <x:v>115</x:v>
      </x:c>
      <x:c r="H30" s="2">
        <x:v>5</x:v>
      </x:c>
      <x:c r="I30" s="4">
        <x:v>173</x:v>
      </x:c>
    </x:row>
    <x:row r="31" spans="1:9" ht="24" customHeight="1">
      <x:c r="A31" s="5">
        <x:v>27</x:v>
      </x:c>
      <x:c r="B31" s="2" t="s">
        <x:v>19</x:v>
      </x:c>
      <x:c r="C31" s="2">
        <x:v>28</x:v>
      </x:c>
      <x:c r="D31" s="2">
        <x:v>6</x:v>
      </x:c>
      <x:c r="E31" s="2">
        <x:v>240</x:v>
      </x:c>
      <x:c r="F31" s="2">
        <x:v>3</x:v>
      </x:c>
      <x:c r="G31" s="2">
        <x:v>120</x:v>
      </x:c>
      <x:c r="H31" s="2">
        <x:v>5</x:v>
      </x:c>
      <x:c r="I31" s="4">
        <x:v>180</x:v>
      </x:c>
    </x:row>
    <x:row r="32" spans="1:9" ht="24" customHeight="1">
      <x:c r="A32" s="5">
        <x:v>28</x:v>
      </x:c>
      <x:c r="B32" s="2" t="s">
        <x:v>19</x:v>
      </x:c>
      <x:c r="C32" s="2">
        <x:v>29</x:v>
      </x:c>
      <x:c r="D32" s="2">
        <x:v>7</x:v>
      </x:c>
      <x:c r="E32" s="2">
        <x:v>250</x:v>
      </x:c>
      <x:c r="F32" s="2">
        <x:v>4</x:v>
      </x:c>
      <x:c r="G32" s="2">
        <x:v>125</x:v>
      </x:c>
      <x:c r="H32" s="2">
        <x:v>6</x:v>
      </x:c>
      <x:c r="I32" s="4">
        <x:v>188</x:v>
      </x:c>
    </x:row>
    <x:row r="33" spans="1:9" ht="24" customHeight="1">
      <x:c r="A33" s="6">
        <x:v>29</x:v>
      </x:c>
      <x:c r="B33" s="3" t="s">
        <x:v>19</x:v>
      </x:c>
      <x:c r="C33" s="3">
        <x:v>30</x:v>
      </x:c>
      <x:c r="D33" s="3">
        <x:v>20</x:v>
      </x:c>
      <x:c r="E33" s="3">
        <x:v>500</x:v>
      </x:c>
      <x:c r="F33" s="3">
        <x:v>10</x:v>
      </x:c>
      <x:c r="G33" s="3">
        <x:v>250</x:v>
      </x:c>
      <x:c r="H33" s="3">
        <x:v>15</x:v>
      </x:c>
      <x:c r="I33" s="7">
        <x:v>375</x:v>
      </x:c>
    </x:row>
    <x:row r="34" spans="1:9" ht="24" customHeight="1">
      <x:c r="A34" s="8">
        <x:v>0</x:v>
      </x:c>
      <x:c r="B34" s="9" t="s">
        <x:v>19</x:v>
      </x:c>
      <x:c r="C34" s="10">
        <x:v>30</x:v>
      </x:c>
      <x:c r="D34" s="10">
        <x:f>SUM(D5:D33)</x:f>
        <x:v>145</x:v>
      </x:c>
      <x:c r="E34" s="10">
        <x:f>SUM(E5:E33)</x:f>
        <x:v>4400</x:v>
      </x:c>
      <x:c r="F34" s="10">
        <x:f>SUM(F4:F33)</x:f>
        <x:v>83</x:v>
      </x:c>
      <x:c r="G34" s="10">
        <x:f>SUM(G4:G33)</x:f>
        <x:v>2252</x:v>
      </x:c>
      <x:c r="H34" s="10">
        <x:f>SUM(H4:H33)</x:f>
        <x:v>123</x:v>
      </x:c>
      <x:c r="I34" s="11">
        <x:f>SUM(I4:I33)</x:f>
        <x:v>3383</x:v>
      </x:c>
    </x:row>
  </x:sheetData>
  <x:mergeCells count="5">
    <x:mergeCell ref="D4:E4"/>
    <x:mergeCell ref="A1:C3"/>
    <x:mergeCell ref="D1:E1"/>
    <x:mergeCell ref="F1:G1"/>
    <x:mergeCell ref="H1:I1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40"/>
  <x:sheetViews>
    <x:sheetView tabSelected="1" topLeftCell="A98" zoomScaleNormal="100" zoomScaleSheetLayoutView="75" workbookViewId="0">
      <x:selection activeCell="L140" activeCellId="0" sqref="L140:L140"/>
    </x:sheetView>
  </x:sheetViews>
  <x:sheetFormatPr defaultColWidth="9.00390625" defaultRowHeight="16.39999999999999857891"/>
  <x:cols>
    <x:col min="1" max="1" width="20.125" customWidth="1"/>
    <x:col min="2" max="2" width="31.875" customWidth="1"/>
    <x:col min="3" max="7" width="9.00390625" style="144"/>
  </x:cols>
  <x:sheetData>
    <x:row r="1" spans="1:7" s="129" customFormat="1" ht="17.80000000000000071054">
      <x:c r="A1" s="130" t="s">
        <x:v>117</x:v>
      </x:c>
      <x:c r="B1" s="131" t="s">
        <x:v>93</x:v>
      </x:c>
      <x:c r="C1" s="145" t="s">
        <x:v>27</x:v>
      </x:c>
      <x:c r="D1" s="145" t="s">
        <x:v>16</x:v>
      </x:c>
      <x:c r="E1" s="145" t="s">
        <x:v>6</x:v>
      </x:c>
      <x:c r="F1" s="145" t="s">
        <x:v>18</x:v>
      </x:c>
      <x:c r="G1" s="145" t="s">
        <x:v>4</x:v>
      </x:c>
    </x:row>
    <x:row r="2" spans="1:7" s="129" customFormat="1" ht="17.80000000000000071054">
      <x:c r="A2" s="132" t="s">
        <x:v>14</x:v>
      </x:c>
      <x:c r="B2" s="132" t="s">
        <x:v>67</x:v>
      </x:c>
      <x:c r="C2" s="146">
        <x:v>68</x:v>
      </x:c>
      <x:c r="D2" s="146">
        <x:v>53</x:v>
      </x:c>
      <x:c r="E2" s="146">
        <x:v>40</x:v>
      </x:c>
      <x:c r="F2" s="146">
        <x:v>29</x:v>
      </x:c>
      <x:c r="G2" s="146">
        <x:v>20</x:v>
      </x:c>
    </x:row>
    <x:row r="3" spans="1:7" s="129" customFormat="1" ht="17.80000000000000071054">
      <x:c r="A3" s="133" t="s">
        <x:v>14</x:v>
      </x:c>
      <x:c r="B3" s="132" t="s">
        <x:v>68</x:v>
      </x:c>
      <x:c r="C3" s="146">
        <x:v>101</x:v>
      </x:c>
      <x:c r="D3" s="146">
        <x:v>79</x:v>
      </x:c>
      <x:c r="E3" s="146">
        <x:v>60</x:v>
      </x:c>
      <x:c r="F3" s="146">
        <x:v>44</x:v>
      </x:c>
      <x:c r="G3" s="146">
        <x:v>30</x:v>
      </x:c>
    </x:row>
    <x:row r="4" spans="1:7" s="129" customFormat="1" ht="17.80000000000000071054">
      <x:c r="A4" s="133" t="s">
        <x:v>14</x:v>
      </x:c>
      <x:c r="B4" s="132" t="s">
        <x:v>118</x:v>
      </x:c>
      <x:c r="C4" s="146">
        <x:v>175</x:v>
      </x:c>
      <x:c r="D4" s="146">
        <x:v>136</x:v>
      </x:c>
      <x:c r="E4" s="146">
        <x:v>103</x:v>
      </x:c>
      <x:c r="F4" s="146">
        <x:v>73</x:v>
      </x:c>
      <x:c r="G4" s="146">
        <x:v>50</x:v>
      </x:c>
    </x:row>
    <x:row r="5" spans="1:7" s="129" customFormat="1" ht="17.80000000000000071054">
      <x:c r="A5" s="135" t="s">
        <x:v>14</x:v>
      </x:c>
      <x:c r="B5" s="131" t="s">
        <x:v>69</x:v>
      </x:c>
      <x:c r="C5" s="145">
        <x:v>201</x:v>
      </x:c>
      <x:c r="D5" s="145">
        <x:v>157</x:v>
      </x:c>
      <x:c r="E5" s="145">
        <x:v>119</x:v>
      </x:c>
      <x:c r="F5" s="145">
        <x:v>87</x:v>
      </x:c>
      <x:c r="G5" s="145">
        <x:v>59</x:v>
      </x:c>
    </x:row>
    <x:row r="6" spans="1:7" s="129" customFormat="1" ht="17.80000000000000071054">
      <x:c r="A6" s="132" t="s">
        <x:v>86</x:v>
      </x:c>
      <x:c r="B6" s="132" t="s">
        <x:v>67</x:v>
      </x:c>
      <x:c r="C6" s="146">
        <x:v>68</x:v>
      </x:c>
      <x:c r="D6" s="146">
        <x:v>53</x:v>
      </x:c>
      <x:c r="E6" s="146">
        <x:v>40</x:v>
      </x:c>
      <x:c r="F6" s="146">
        <x:v>29</x:v>
      </x:c>
      <x:c r="G6" s="146">
        <x:v>20</x:v>
      </x:c>
    </x:row>
    <x:row r="7" spans="1:7" s="129" customFormat="1" ht="17.80000000000000071054">
      <x:c r="A7" s="132" t="s">
        <x:v>86</x:v>
      </x:c>
      <x:c r="B7" s="132" t="s">
        <x:v>68</x:v>
      </x:c>
      <x:c r="C7" s="146">
        <x:v>101</x:v>
      </x:c>
      <x:c r="D7" s="146">
        <x:v>79</x:v>
      </x:c>
      <x:c r="E7" s="146">
        <x:v>60</x:v>
      </x:c>
      <x:c r="F7" s="146">
        <x:v>44</x:v>
      </x:c>
      <x:c r="G7" s="146">
        <x:v>30</x:v>
      </x:c>
    </x:row>
    <x:row r="8" spans="1:7" s="129" customFormat="1" ht="17.80000000000000071054">
      <x:c r="A8" s="133" t="s">
        <x:v>86</x:v>
      </x:c>
      <x:c r="B8" s="132" t="s">
        <x:v>118</x:v>
      </x:c>
      <x:c r="C8" s="146">
        <x:v>175</x:v>
      </x:c>
      <x:c r="D8" s="146">
        <x:v>136</x:v>
      </x:c>
      <x:c r="E8" s="146">
        <x:v>103</x:v>
      </x:c>
      <x:c r="F8" s="146">
        <x:v>73</x:v>
      </x:c>
      <x:c r="G8" s="146">
        <x:v>50</x:v>
      </x:c>
    </x:row>
    <x:row r="9" spans="1:7" s="129" customFormat="1" ht="17.80000000000000071054">
      <x:c r="A9" s="135" t="s">
        <x:v>86</x:v>
      </x:c>
      <x:c r="B9" s="131" t="s">
        <x:v>69</x:v>
      </x:c>
      <x:c r="C9" s="145">
        <x:v>201</x:v>
      </x:c>
      <x:c r="D9" s="145">
        <x:v>157</x:v>
      </x:c>
      <x:c r="E9" s="145">
        <x:v>119</x:v>
      </x:c>
      <x:c r="F9" s="145">
        <x:v>87</x:v>
      </x:c>
      <x:c r="G9" s="145">
        <x:v>59</x:v>
      </x:c>
    </x:row>
    <x:row r="10" spans="1:7" s="129" customFormat="1" ht="17.80000000000000071054">
      <x:c r="A10" s="132" t="s">
        <x:v>100</x:v>
      </x:c>
      <x:c r="B10" s="132" t="s">
        <x:v>67</x:v>
      </x:c>
      <x:c r="C10" s="146">
        <x:v>68</x:v>
      </x:c>
      <x:c r="D10" s="146">
        <x:v>53</x:v>
      </x:c>
      <x:c r="E10" s="146">
        <x:v>40</x:v>
      </x:c>
      <x:c r="F10" s="146">
        <x:v>29</x:v>
      </x:c>
      <x:c r="G10" s="146">
        <x:v>20</x:v>
      </x:c>
    </x:row>
    <x:row r="11" spans="1:7" s="129" customFormat="1" ht="17.80000000000000071054">
      <x:c r="A11" s="133" t="s">
        <x:v>100</x:v>
      </x:c>
      <x:c r="B11" s="132" t="s">
        <x:v>68</x:v>
      </x:c>
      <x:c r="C11" s="146">
        <x:v>101</x:v>
      </x:c>
      <x:c r="D11" s="146">
        <x:v>79</x:v>
      </x:c>
      <x:c r="E11" s="146">
        <x:v>60</x:v>
      </x:c>
      <x:c r="F11" s="146">
        <x:v>44</x:v>
      </x:c>
      <x:c r="G11" s="146">
        <x:v>30</x:v>
      </x:c>
    </x:row>
    <x:row r="12" spans="1:7" s="129" customFormat="1" ht="17.80000000000000071054">
      <x:c r="A12" s="133" t="s">
        <x:v>100</x:v>
      </x:c>
      <x:c r="B12" s="132" t="s">
        <x:v>118</x:v>
      </x:c>
      <x:c r="C12" s="146">
        <x:v>175</x:v>
      </x:c>
      <x:c r="D12" s="146">
        <x:v>136</x:v>
      </x:c>
      <x:c r="E12" s="146">
        <x:v>103</x:v>
      </x:c>
      <x:c r="F12" s="146">
        <x:v>73</x:v>
      </x:c>
      <x:c r="G12" s="146">
        <x:v>50</x:v>
      </x:c>
    </x:row>
    <x:row r="13" spans="1:7" s="129" customFormat="1" ht="17.80000000000000071054">
      <x:c r="A13" s="135" t="s">
        <x:v>100</x:v>
      </x:c>
      <x:c r="B13" s="131" t="s">
        <x:v>69</x:v>
      </x:c>
      <x:c r="C13" s="145">
        <x:v>210</x:v>
      </x:c>
      <x:c r="D13" s="145">
        <x:v>157</x:v>
      </x:c>
      <x:c r="E13" s="145">
        <x:v>119</x:v>
      </x:c>
      <x:c r="F13" s="145">
        <x:v>87</x:v>
      </x:c>
      <x:c r="G13" s="145">
        <x:v>59</x:v>
      </x:c>
    </x:row>
    <x:row r="14" spans="1:7" s="129" customFormat="1" ht="17.80000000000000071054">
      <x:c r="A14" s="132" t="s">
        <x:v>5</x:v>
      </x:c>
      <x:c r="B14" s="132" t="s">
        <x:v>67</x:v>
      </x:c>
      <x:c r="C14" s="146">
        <x:v>71</x:v>
      </x:c>
      <x:c r="D14" s="146">
        <x:v>55</x:v>
      </x:c>
      <x:c r="E14" s="146">
        <x:v>42</x:v>
      </x:c>
      <x:c r="F14" s="146">
        <x:v>31</x:v>
      </x:c>
      <x:c r="G14" s="146">
        <x:v>21</x:v>
      </x:c>
    </x:row>
    <x:row r="15" spans="1:7" s="129" customFormat="1" ht="17.80000000000000071054">
      <x:c r="A15" s="133" t="s">
        <x:v>5</x:v>
      </x:c>
      <x:c r="B15" s="132" t="s">
        <x:v>68</x:v>
      </x:c>
      <x:c r="C15" s="146">
        <x:v>106</x:v>
      </x:c>
      <x:c r="D15" s="146">
        <x:v>82</x:v>
      </x:c>
      <x:c r="E15" s="146">
        <x:v>63</x:v>
      </x:c>
      <x:c r="F15" s="146">
        <x:v>46</x:v>
      </x:c>
      <x:c r="G15" s="146">
        <x:v>31</x:v>
      </x:c>
    </x:row>
    <x:row r="16" spans="1:7" s="129" customFormat="1" ht="17.80000000000000071054">
      <x:c r="A16" s="133" t="s">
        <x:v>5</x:v>
      </x:c>
      <x:c r="B16" s="132" t="s">
        <x:v>118</x:v>
      </x:c>
      <x:c r="C16" s="146">
        <x:v>182</x:v>
      </x:c>
      <x:c r="D16" s="146">
        <x:v>142</x:v>
      </x:c>
      <x:c r="E16" s="146">
        <x:v>108</x:v>
      </x:c>
      <x:c r="F16" s="146">
        <x:v>78</x:v>
      </x:c>
      <x:c r="G16" s="146">
        <x:v>54</x:v>
      </x:c>
    </x:row>
    <x:row r="17" spans="1:7" s="129" customFormat="1" ht="17.80000000000000071054">
      <x:c r="A17" s="135" t="s">
        <x:v>5</x:v>
      </x:c>
      <x:c r="B17" s="131" t="s">
        <x:v>69</x:v>
      </x:c>
      <x:c r="C17" s="145">
        <x:v>210</x:v>
      </x:c>
      <x:c r="D17" s="145">
        <x:v>164</x:v>
      </x:c>
      <x:c r="E17" s="145">
        <x:v>124</x:v>
      </x:c>
      <x:c r="F17" s="145">
        <x:v>90</x:v>
      </x:c>
      <x:c r="G17" s="145">
        <x:v>62</x:v>
      </x:c>
    </x:row>
    <x:row r="18" spans="1:7" s="129" customFormat="1" ht="17.80000000000000071054">
      <x:c r="A18" s="132" t="s">
        <x:v>12</x:v>
      </x:c>
      <x:c r="B18" s="132" t="s">
        <x:v>67</x:v>
      </x:c>
      <x:c r="C18" s="146">
        <x:v>71</x:v>
      </x:c>
      <x:c r="D18" s="146">
        <x:v>55</x:v>
      </x:c>
      <x:c r="E18" s="146">
        <x:v>42</x:v>
      </x:c>
      <x:c r="F18" s="146">
        <x:v>31</x:v>
      </x:c>
      <x:c r="G18" s="146">
        <x:v>21</x:v>
      </x:c>
    </x:row>
    <x:row r="19" spans="1:7" s="129" customFormat="1" ht="17.80000000000000071054">
      <x:c r="A19" s="133" t="s">
        <x:v>12</x:v>
      </x:c>
      <x:c r="B19" s="132" t="s">
        <x:v>68</x:v>
      </x:c>
      <x:c r="C19" s="146">
        <x:v>106</x:v>
      </x:c>
      <x:c r="D19" s="146">
        <x:v>82</x:v>
      </x:c>
      <x:c r="E19" s="146">
        <x:v>63</x:v>
      </x:c>
      <x:c r="F19" s="146">
        <x:v>46</x:v>
      </x:c>
      <x:c r="G19" s="146">
        <x:v>31</x:v>
      </x:c>
    </x:row>
    <x:row r="20" spans="1:7" s="129" customFormat="1" ht="17.80000000000000071054">
      <x:c r="A20" s="133" t="s">
        <x:v>12</x:v>
      </x:c>
      <x:c r="B20" s="132" t="s">
        <x:v>118</x:v>
      </x:c>
      <x:c r="C20" s="146">
        <x:v>182</x:v>
      </x:c>
      <x:c r="D20" s="146">
        <x:v>142</x:v>
      </x:c>
      <x:c r="E20" s="146">
        <x:v>108</x:v>
      </x:c>
      <x:c r="F20" s="146">
        <x:v>78</x:v>
      </x:c>
      <x:c r="G20" s="146">
        <x:v>54</x:v>
      </x:c>
    </x:row>
    <x:row r="21" spans="1:7" s="129" customFormat="1" ht="17.80000000000000071054">
      <x:c r="A21" s="135" t="s">
        <x:v>12</x:v>
      </x:c>
      <x:c r="B21" s="131" t="s">
        <x:v>69</x:v>
      </x:c>
      <x:c r="C21" s="145">
        <x:v>210</x:v>
      </x:c>
      <x:c r="D21" s="145">
        <x:v>164</x:v>
      </x:c>
      <x:c r="E21" s="145">
        <x:v>124</x:v>
      </x:c>
      <x:c r="F21" s="145">
        <x:v>90</x:v>
      </x:c>
      <x:c r="G21" s="145">
        <x:v>62</x:v>
      </x:c>
    </x:row>
    <x:row r="22" spans="1:7" s="129" customFormat="1" ht="17.80000000000000071054">
      <x:c r="A22" s="132" t="s">
        <x:v>102</x:v>
      </x:c>
      <x:c r="B22" s="132" t="s">
        <x:v>67</x:v>
      </x:c>
      <x:c r="C22" s="146">
        <x:v>71</x:v>
      </x:c>
      <x:c r="D22" s="146">
        <x:v>55</x:v>
      </x:c>
      <x:c r="E22" s="146">
        <x:v>42</x:v>
      </x:c>
      <x:c r="F22" s="146">
        <x:v>31</x:v>
      </x:c>
      <x:c r="G22" s="146">
        <x:v>21</x:v>
      </x:c>
    </x:row>
    <x:row r="23" spans="1:7" s="129" customFormat="1" ht="17.80000000000000071054">
      <x:c r="A23" s="133" t="s">
        <x:v>102</x:v>
      </x:c>
      <x:c r="B23" s="132" t="s">
        <x:v>68</x:v>
      </x:c>
      <x:c r="C23" s="146">
        <x:v>106</x:v>
      </x:c>
      <x:c r="D23" s="146">
        <x:v>82</x:v>
      </x:c>
      <x:c r="E23" s="146">
        <x:v>63</x:v>
      </x:c>
      <x:c r="F23" s="146">
        <x:v>46</x:v>
      </x:c>
      <x:c r="G23" s="146">
        <x:v>31</x:v>
      </x:c>
    </x:row>
    <x:row r="24" spans="1:7" s="129" customFormat="1" ht="17.80000000000000071054">
      <x:c r="A24" s="133" t="s">
        <x:v>102</x:v>
      </x:c>
      <x:c r="B24" s="132" t="s">
        <x:v>118</x:v>
      </x:c>
      <x:c r="C24" s="146">
        <x:v>182</x:v>
      </x:c>
      <x:c r="D24" s="146">
        <x:v>142</x:v>
      </x:c>
      <x:c r="E24" s="146">
        <x:v>108</x:v>
      </x:c>
      <x:c r="F24" s="146">
        <x:v>78</x:v>
      </x:c>
      <x:c r="G24" s="146">
        <x:v>54</x:v>
      </x:c>
    </x:row>
    <x:row r="25" spans="1:7" s="129" customFormat="1" ht="17.80000000000000071054">
      <x:c r="A25" s="135" t="s">
        <x:v>102</x:v>
      </x:c>
      <x:c r="B25" s="131" t="s">
        <x:v>69</x:v>
      </x:c>
      <x:c r="C25" s="145">
        <x:v>210</x:v>
      </x:c>
      <x:c r="D25" s="145">
        <x:v>164</x:v>
      </x:c>
      <x:c r="E25" s="145">
        <x:v>124</x:v>
      </x:c>
      <x:c r="F25" s="145">
        <x:v>90</x:v>
      </x:c>
      <x:c r="G25" s="145">
        <x:v>62</x:v>
      </x:c>
    </x:row>
    <x:row r="26" spans="1:7" s="129" customFormat="1" ht="17.80000000000000071054">
      <x:c r="A26" s="132" t="s">
        <x:v>85</x:v>
      </x:c>
      <x:c r="B26" s="132" t="s">
        <x:v>67</x:v>
      </x:c>
      <x:c r="C26" s="146">
        <x:v>71</x:v>
      </x:c>
      <x:c r="D26" s="146">
        <x:v>55</x:v>
      </x:c>
      <x:c r="E26" s="146">
        <x:v>42</x:v>
      </x:c>
      <x:c r="F26" s="146">
        <x:v>31</x:v>
      </x:c>
      <x:c r="G26" s="146">
        <x:v>21</x:v>
      </x:c>
    </x:row>
    <x:row r="27" spans="1:7" s="129" customFormat="1" ht="17.80000000000000071054">
      <x:c r="A27" s="133" t="s">
        <x:v>85</x:v>
      </x:c>
      <x:c r="B27" s="132" t="s">
        <x:v>68</x:v>
      </x:c>
      <x:c r="C27" s="146">
        <x:v>106</x:v>
      </x:c>
      <x:c r="D27" s="146">
        <x:v>82</x:v>
      </x:c>
      <x:c r="E27" s="146">
        <x:v>63</x:v>
      </x:c>
      <x:c r="F27" s="146">
        <x:v>46</x:v>
      </x:c>
      <x:c r="G27" s="146">
        <x:v>31</x:v>
      </x:c>
    </x:row>
    <x:row r="28" spans="1:7" s="129" customFormat="1" ht="17.80000000000000071054">
      <x:c r="A28" s="133" t="s">
        <x:v>85</x:v>
      </x:c>
      <x:c r="B28" s="132" t="s">
        <x:v>118</x:v>
      </x:c>
      <x:c r="C28" s="146">
        <x:v>182</x:v>
      </x:c>
      <x:c r="D28" s="146">
        <x:v>142</x:v>
      </x:c>
      <x:c r="E28" s="146">
        <x:v>108</x:v>
      </x:c>
      <x:c r="F28" s="146">
        <x:v>78</x:v>
      </x:c>
      <x:c r="G28" s="146">
        <x:v>54</x:v>
      </x:c>
    </x:row>
    <x:row r="29" spans="1:7" s="129" customFormat="1" ht="17.80000000000000071054">
      <x:c r="A29" s="135" t="s">
        <x:v>85</x:v>
      </x:c>
      <x:c r="B29" s="131" t="s">
        <x:v>69</x:v>
      </x:c>
      <x:c r="C29" s="145">
        <x:v>210</x:v>
      </x:c>
      <x:c r="D29" s="145">
        <x:v>164</x:v>
      </x:c>
      <x:c r="E29" s="145">
        <x:v>124</x:v>
      </x:c>
      <x:c r="F29" s="145">
        <x:v>90</x:v>
      </x:c>
      <x:c r="G29" s="145">
        <x:v>62</x:v>
      </x:c>
    </x:row>
    <x:row r="30" spans="1:7" s="129" customFormat="1" ht="17.80000000000000071054">
      <x:c r="A30" s="132" t="s">
        <x:v>7</x:v>
      </x:c>
      <x:c r="B30" s="132" t="s">
        <x:v>67</x:v>
      </x:c>
      <x:c r="C30" s="146">
        <x:v>63</x:v>
      </x:c>
      <x:c r="D30" s="146">
        <x:v>49</x:v>
      </x:c>
      <x:c r="E30" s="146">
        <x:v>38</x:v>
      </x:c>
      <x:c r="F30" s="146">
        <x:v>27</x:v>
      </x:c>
      <x:c r="G30" s="146">
        <x:v>19</x:v>
      </x:c>
    </x:row>
    <x:row r="31" spans="1:7" s="129" customFormat="1" ht="17.80000000000000071054">
      <x:c r="A31" s="133" t="s">
        <x:v>7</x:v>
      </x:c>
      <x:c r="B31" s="132" t="s">
        <x:v>68</x:v>
      </x:c>
      <x:c r="C31" s="146">
        <x:v>95</x:v>
      </x:c>
      <x:c r="D31" s="146">
        <x:v>74</x:v>
      </x:c>
      <x:c r="E31" s="146">
        <x:v>56</x:v>
      </x:c>
      <x:c r="F31" s="146">
        <x:v>51</x:v>
      </x:c>
      <x:c r="G31" s="146">
        <x:v>28</x:v>
      </x:c>
    </x:row>
    <x:row r="32" spans="1:7" s="129" customFormat="1" ht="17.80000000000000071054">
      <x:c r="A32" s="133" t="s">
        <x:v>7</x:v>
      </x:c>
      <x:c r="B32" s="132" t="s">
        <x:v>118</x:v>
      </x:c>
      <x:c r="C32" s="146">
        <x:v>163</x:v>
      </x:c>
      <x:c r="D32" s="146">
        <x:v>127</x:v>
      </x:c>
      <x:c r="E32" s="146">
        <x:v>96</x:v>
      </x:c>
      <x:c r="F32" s="146">
        <x:v>70</x:v>
      </x:c>
      <x:c r="G32" s="146">
        <x:v>48</x:v>
      </x:c>
    </x:row>
    <x:row r="33" spans="1:7" s="129" customFormat="1" ht="17.80000000000000071054">
      <x:c r="A33" s="135" t="s">
        <x:v>7</x:v>
      </x:c>
      <x:c r="B33" s="131" t="s">
        <x:v>69</x:v>
      </x:c>
      <x:c r="C33" s="145">
        <x:v>187</x:v>
      </x:c>
      <x:c r="D33" s="145">
        <x:v>146</x:v>
      </x:c>
      <x:c r="E33" s="145">
        <x:v>111</x:v>
      </x:c>
      <x:c r="F33" s="145">
        <x:v>81</x:v>
      </x:c>
      <x:c r="G33" s="145">
        <x:v>55</x:v>
      </x:c>
    </x:row>
    <x:row r="34" spans="1:7" s="129" customFormat="1" ht="17.80000000000000071054">
      <x:c r="A34" s="132" t="s">
        <x:v>103</x:v>
      </x:c>
      <x:c r="B34" s="132" t="s">
        <x:v>67</x:v>
      </x:c>
      <x:c r="C34" s="146">
        <x:v>53</x:v>
      </x:c>
      <x:c r="D34" s="146">
        <x:v>41</x:v>
      </x:c>
      <x:c r="E34" s="146">
        <x:v>31</x:v>
      </x:c>
      <x:c r="F34" s="146">
        <x:v>23</x:v>
      </x:c>
      <x:c r="G34" s="146">
        <x:v>16</x:v>
      </x:c>
    </x:row>
    <x:row r="35" spans="1:7" s="129" customFormat="1" ht="17.80000000000000071054">
      <x:c r="A35" s="133" t="s">
        <x:v>103</x:v>
      </x:c>
      <x:c r="B35" s="132" t="s">
        <x:v>68</x:v>
      </x:c>
      <x:c r="C35" s="146">
        <x:v>79</x:v>
      </x:c>
      <x:c r="D35" s="146">
        <x:v>62</x:v>
      </x:c>
      <x:c r="E35" s="146">
        <x:v>47</x:v>
      </x:c>
      <x:c r="F35" s="146">
        <x:v>34</x:v>
      </x:c>
      <x:c r="G35" s="146">
        <x:v>24</x:v>
      </x:c>
    </x:row>
    <x:row r="36" spans="1:7" s="129" customFormat="1" ht="17.80000000000000071054">
      <x:c r="A36" s="133" t="s">
        <x:v>103</x:v>
      </x:c>
      <x:c r="B36" s="132" t="s">
        <x:v>118</x:v>
      </x:c>
      <x:c r="C36" s="146">
        <x:v>136</x:v>
      </x:c>
      <x:c r="D36" s="146">
        <x:v>106</x:v>
      </x:c>
      <x:c r="E36" s="146">
        <x:v>81</x:v>
      </x:c>
      <x:c r="F36" s="146">
        <x:v>59</x:v>
      </x:c>
      <x:c r="G36" s="146">
        <x:v>40</x:v>
      </x:c>
    </x:row>
    <x:row r="37" spans="1:7" s="129" customFormat="1" ht="17.80000000000000071054">
      <x:c r="A37" s="135" t="s">
        <x:v>103</x:v>
      </x:c>
      <x:c r="B37" s="131" t="s">
        <x:v>69</x:v>
      </x:c>
      <x:c r="C37" s="145">
        <x:v>157</x:v>
      </x:c>
      <x:c r="D37" s="145">
        <x:v>123</x:v>
      </x:c>
      <x:c r="E37" s="145">
        <x:v>93</x:v>
      </x:c>
      <x:c r="F37" s="145">
        <x:v>68</x:v>
      </x:c>
      <x:c r="G37" s="145">
        <x:v>46</x:v>
      </x:c>
    </x:row>
    <x:row r="38" spans="1:7" s="129" customFormat="1" ht="17.80000000000000071054">
      <x:c r="A38" s="133" t="s">
        <x:v>24</x:v>
      </x:c>
      <x:c r="B38" s="132" t="s">
        <x:v>67</x:v>
      </x:c>
      <x:c r="C38" s="146">
        <x:v>71</x:v>
      </x:c>
      <x:c r="D38" s="146">
        <x:v>55</x:v>
      </x:c>
      <x:c r="E38" s="146">
        <x:v>42</x:v>
      </x:c>
      <x:c r="F38" s="146">
        <x:v>31</x:v>
      </x:c>
      <x:c r="G38" s="146">
        <x:v>21</x:v>
      </x:c>
    </x:row>
    <x:row r="39" spans="1:7" s="129" customFormat="1" ht="17.80000000000000071054">
      <x:c r="A39" s="133" t="s">
        <x:v>24</x:v>
      </x:c>
      <x:c r="B39" s="132" t="s">
        <x:v>68</x:v>
      </x:c>
      <x:c r="C39" s="146">
        <x:v>106</x:v>
      </x:c>
      <x:c r="D39" s="146">
        <x:v>82</x:v>
      </x:c>
      <x:c r="E39" s="146">
        <x:v>63</x:v>
      </x:c>
      <x:c r="F39" s="146">
        <x:v>46</x:v>
      </x:c>
      <x:c r="G39" s="146">
        <x:v>31</x:v>
      </x:c>
    </x:row>
    <x:row r="40" spans="1:7" s="129" customFormat="1" ht="17.80000000000000071054">
      <x:c r="A40" s="133" t="s">
        <x:v>24</x:v>
      </x:c>
      <x:c r="B40" s="132" t="s">
        <x:v>118</x:v>
      </x:c>
      <x:c r="C40" s="146">
        <x:v>182</x:v>
      </x:c>
      <x:c r="D40" s="146">
        <x:v>142</x:v>
      </x:c>
      <x:c r="E40" s="146">
        <x:v>108</x:v>
      </x:c>
      <x:c r="F40" s="146">
        <x:v>78</x:v>
      </x:c>
      <x:c r="G40" s="146">
        <x:v>54</x:v>
      </x:c>
    </x:row>
    <x:row r="41" spans="1:7" s="129" customFormat="1" ht="17.80000000000000071054">
      <x:c r="A41" s="135" t="s">
        <x:v>24</x:v>
      </x:c>
      <x:c r="B41" s="131" t="s">
        <x:v>69</x:v>
      </x:c>
      <x:c r="C41" s="145">
        <x:v>210</x:v>
      </x:c>
      <x:c r="D41" s="145">
        <x:v>164</x:v>
      </x:c>
      <x:c r="E41" s="145">
        <x:v>124</x:v>
      </x:c>
      <x:c r="F41" s="145">
        <x:v>90</x:v>
      </x:c>
      <x:c r="G41" s="145">
        <x:v>62</x:v>
      </x:c>
    </x:row>
    <x:row r="42" spans="1:7" s="129" customFormat="1" ht="17.80000000000000071054">
      <x:c r="A42" s="133" t="s">
        <x:v>79</x:v>
      </x:c>
      <x:c r="B42" s="132" t="s">
        <x:v>67</x:v>
      </x:c>
      <x:c r="C42" s="146">
        <x:v>71</x:v>
      </x:c>
      <x:c r="D42" s="146">
        <x:v>55</x:v>
      </x:c>
      <x:c r="E42" s="146">
        <x:v>42</x:v>
      </x:c>
      <x:c r="F42" s="146">
        <x:v>31</x:v>
      </x:c>
      <x:c r="G42" s="146">
        <x:v>21</x:v>
      </x:c>
    </x:row>
    <x:row r="43" spans="1:7" s="129" customFormat="1" ht="17.80000000000000071054">
      <x:c r="A43" s="133" t="s">
        <x:v>79</x:v>
      </x:c>
      <x:c r="B43" s="132" t="s">
        <x:v>68</x:v>
      </x:c>
      <x:c r="C43" s="146">
        <x:v>106</x:v>
      </x:c>
      <x:c r="D43" s="146">
        <x:v>82</x:v>
      </x:c>
      <x:c r="E43" s="146">
        <x:v>63</x:v>
      </x:c>
      <x:c r="F43" s="146">
        <x:v>46</x:v>
      </x:c>
      <x:c r="G43" s="146">
        <x:v>31</x:v>
      </x:c>
    </x:row>
    <x:row r="44" spans="1:7" s="129" customFormat="1" ht="17.80000000000000071054">
      <x:c r="A44" s="133" t="s">
        <x:v>79</x:v>
      </x:c>
      <x:c r="B44" s="132" t="s">
        <x:v>118</x:v>
      </x:c>
      <x:c r="C44" s="146">
        <x:v>182</x:v>
      </x:c>
      <x:c r="D44" s="146">
        <x:v>142</x:v>
      </x:c>
      <x:c r="E44" s="146">
        <x:v>108</x:v>
      </x:c>
      <x:c r="F44" s="146">
        <x:v>78</x:v>
      </x:c>
      <x:c r="G44" s="146">
        <x:v>54</x:v>
      </x:c>
    </x:row>
    <x:row r="45" spans="1:7" s="129" customFormat="1" ht="17.80000000000000071054">
      <x:c r="A45" s="135" t="s">
        <x:v>79</x:v>
      </x:c>
      <x:c r="B45" s="131" t="s">
        <x:v>69</x:v>
      </x:c>
      <x:c r="C45" s="145">
        <x:v>210</x:v>
      </x:c>
      <x:c r="D45" s="145">
        <x:v>164</x:v>
      </x:c>
      <x:c r="E45" s="145">
        <x:v>124</x:v>
      </x:c>
      <x:c r="F45" s="145">
        <x:v>90</x:v>
      </x:c>
      <x:c r="G45" s="145">
        <x:v>62</x:v>
      </x:c>
    </x:row>
    <x:row r="46" spans="1:7" s="129" customFormat="1" ht="17.80000000000000071054">
      <x:c r="A46" s="133" t="s">
        <x:v>76</x:v>
      </x:c>
      <x:c r="B46" s="202" t="s">
        <x:v>67</x:v>
      </x:c>
      <x:c r="C46" s="205">
        <x:v>64</x:v>
      </x:c>
      <x:c r="D46" s="205">
        <x:v>47</x:v>
      </x:c>
      <x:c r="E46" s="205">
        <x:v>32</x:v>
      </x:c>
      <x:c r="F46" s="205">
        <x:v>20</x:v>
      </x:c>
      <x:c r="G46" s="205">
        <x:v>9</x:v>
      </x:c>
    </x:row>
    <x:row r="47" spans="1:7" s="129" customFormat="1" ht="17.80000000000000071054">
      <x:c r="A47" s="137" t="s">
        <x:v>15</x:v>
      </x:c>
      <x:c r="B47" s="203"/>
      <x:c r="C47" s="206"/>
      <x:c r="D47" s="206"/>
      <x:c r="E47" s="206"/>
      <x:c r="F47" s="206"/>
      <x:c r="G47" s="206"/>
    </x:row>
    <x:row r="48" spans="1:7" s="129" customFormat="1" ht="17.80000000000000071054">
      <x:c r="A48" s="137" t="s">
        <x:v>22</x:v>
      </x:c>
      <x:c r="B48" s="203"/>
      <x:c r="C48" s="206"/>
      <x:c r="D48" s="206"/>
      <x:c r="E48" s="206"/>
      <x:c r="F48" s="206"/>
      <x:c r="G48" s="206"/>
    </x:row>
    <x:row r="49" spans="1:7" s="129" customFormat="1" ht="17.80000000000000071054">
      <x:c r="A49" s="134" t="s">
        <x:v>10</x:v>
      </x:c>
      <x:c r="B49" s="204"/>
      <x:c r="C49" s="207"/>
      <x:c r="D49" s="207"/>
      <x:c r="E49" s="207"/>
      <x:c r="F49" s="207"/>
      <x:c r="G49" s="207"/>
    </x:row>
    <x:row r="50" spans="1:7" s="129" customFormat="1" ht="17.80000000000000071054">
      <x:c r="A50" s="133" t="s">
        <x:v>76</x:v>
      </x:c>
      <x:c r="B50" s="202" t="s">
        <x:v>68</x:v>
      </x:c>
      <x:c r="C50" s="205">
        <x:v>76</x:v>
      </x:c>
      <x:c r="D50" s="205">
        <x:v>56</x:v>
      </x:c>
      <x:c r="E50" s="205">
        <x:v>38</x:v>
      </x:c>
      <x:c r="F50" s="205">
        <x:v>23</x:v>
      </x:c>
      <x:c r="G50" s="205">
        <x:v>11</x:v>
      </x:c>
    </x:row>
    <x:row r="51" spans="1:7" s="129" customFormat="1" ht="17.80000000000000071054">
      <x:c r="A51" s="137" t="s">
        <x:v>15</x:v>
      </x:c>
      <x:c r="B51" s="203"/>
      <x:c r="C51" s="206"/>
      <x:c r="D51" s="206"/>
      <x:c r="E51" s="206"/>
      <x:c r="F51" s="206"/>
      <x:c r="G51" s="206"/>
    </x:row>
    <x:row r="52" spans="1:7" s="129" customFormat="1" ht="17.80000000000000071054">
      <x:c r="A52" s="137" t="s">
        <x:v>22</x:v>
      </x:c>
      <x:c r="B52" s="203"/>
      <x:c r="C52" s="206"/>
      <x:c r="D52" s="206"/>
      <x:c r="E52" s="206"/>
      <x:c r="F52" s="206"/>
      <x:c r="G52" s="206"/>
    </x:row>
    <x:row r="53" spans="1:7" s="129" customFormat="1" ht="17.80000000000000071054">
      <x:c r="A53" s="134" t="s">
        <x:v>3</x:v>
      </x:c>
      <x:c r="B53" s="204"/>
      <x:c r="C53" s="207"/>
      <x:c r="D53" s="207"/>
      <x:c r="E53" s="207"/>
      <x:c r="F53" s="207"/>
      <x:c r="G53" s="207"/>
    </x:row>
    <x:row r="54" spans="1:7" s="129" customFormat="1" ht="17.80000000000000071054">
      <x:c r="A54" s="133" t="s">
        <x:v>76</x:v>
      </x:c>
      <x:c r="B54" s="202" t="s">
        <x:v>118</x:v>
      </x:c>
      <x:c r="C54" s="205">
        <x:v>131</x:v>
      </x:c>
      <x:c r="D54" s="205">
        <x:v>95</x:v>
      </x:c>
      <x:c r="E54" s="205">
        <x:v>65</x:v>
      </x:c>
      <x:c r="F54" s="205">
        <x:v>40</x:v>
      </x:c>
      <x:c r="G54" s="205">
        <x:v>18</x:v>
      </x:c>
    </x:row>
    <x:row r="55" spans="1:7" s="129" customFormat="1" ht="17.80000000000000071054">
      <x:c r="A55" s="137" t="s">
        <x:v>15</x:v>
      </x:c>
      <x:c r="B55" s="203"/>
      <x:c r="C55" s="206"/>
      <x:c r="D55" s="206"/>
      <x:c r="E55" s="206"/>
      <x:c r="F55" s="206"/>
      <x:c r="G55" s="206"/>
    </x:row>
    <x:row r="56" spans="1:7" s="129" customFormat="1" ht="17.80000000000000071054">
      <x:c r="A56" s="137" t="s">
        <x:v>22</x:v>
      </x:c>
      <x:c r="B56" s="203"/>
      <x:c r="C56" s="206"/>
      <x:c r="D56" s="206"/>
      <x:c r="E56" s="206"/>
      <x:c r="F56" s="206"/>
      <x:c r="G56" s="206"/>
    </x:row>
    <x:row r="57" spans="1:7" s="129" customFormat="1" ht="17.80000000000000071054">
      <x:c r="A57" s="134" t="s">
        <x:v>29</x:v>
      </x:c>
      <x:c r="B57" s="204"/>
      <x:c r="C57" s="207"/>
      <x:c r="D57" s="207"/>
      <x:c r="E57" s="207"/>
      <x:c r="F57" s="207"/>
      <x:c r="G57" s="207"/>
    </x:row>
    <x:row r="58" spans="1:7" s="129" customFormat="1" ht="17.80000000000000071054">
      <x:c r="A58" s="135" t="s">
        <x:v>76</x:v>
      </x:c>
      <x:c r="B58" s="208" t="s">
        <x:v>69</x:v>
      </x:c>
      <x:c r="C58" s="211">
        <x:v>151</x:v>
      </x:c>
      <x:c r="D58" s="211">
        <x:v>110</x:v>
      </x:c>
      <x:c r="E58" s="211">
        <x:v>75</x:v>
      </x:c>
      <x:c r="F58" s="211">
        <x:v>46</x:v>
      </x:c>
      <x:c r="G58" s="211">
        <x:v>21</x:v>
      </x:c>
    </x:row>
    <x:row r="59" spans="1:7" s="129" customFormat="1" ht="17.80000000000000071054">
      <x:c r="A59" s="138" t="s">
        <x:v>15</x:v>
      </x:c>
      <x:c r="B59" s="209"/>
      <x:c r="C59" s="212"/>
      <x:c r="D59" s="212"/>
      <x:c r="E59" s="212"/>
      <x:c r="F59" s="212"/>
      <x:c r="G59" s="212"/>
    </x:row>
    <x:row r="60" spans="1:7" s="129" customFormat="1" ht="17.80000000000000071054">
      <x:c r="A60" s="136" t="s">
        <x:v>22</x:v>
      </x:c>
      <x:c r="B60" s="210"/>
      <x:c r="C60" s="213"/>
      <x:c r="D60" s="213"/>
      <x:c r="E60" s="213"/>
      <x:c r="F60" s="213"/>
      <x:c r="G60" s="213"/>
    </x:row>
    <x:row r="61" spans="1:7" s="129" customFormat="1" ht="17.80000000000000071054">
      <x:c r="A61" s="133" t="s">
        <x:v>28</x:v>
      </x:c>
      <x:c r="B61" s="132" t="s">
        <x:v>67</x:v>
      </x:c>
      <x:c r="C61" s="146">
        <x:v>53</x:v>
      </x:c>
      <x:c r="D61" s="146">
        <x:v>41</x:v>
      </x:c>
      <x:c r="E61" s="146">
        <x:v>31</x:v>
      </x:c>
      <x:c r="F61" s="146">
        <x:v>23</x:v>
      </x:c>
      <x:c r="G61" s="146">
        <x:v>16</x:v>
      </x:c>
    </x:row>
    <x:row r="62" spans="1:7" s="129" customFormat="1" ht="17.80000000000000071054">
      <x:c r="A62" s="133" t="s">
        <x:v>28</x:v>
      </x:c>
      <x:c r="B62" s="132" t="s">
        <x:v>68</x:v>
      </x:c>
      <x:c r="C62" s="146">
        <x:v>79</x:v>
      </x:c>
      <x:c r="D62" s="146">
        <x:v>62</x:v>
      </x:c>
      <x:c r="E62" s="146">
        <x:v>47</x:v>
      </x:c>
      <x:c r="F62" s="146">
        <x:v>34</x:v>
      </x:c>
      <x:c r="G62" s="146">
        <x:v>24</x:v>
      </x:c>
    </x:row>
    <x:row r="63" spans="1:7" s="129" customFormat="1" ht="17.80000000000000071054">
      <x:c r="A63" s="133" t="s">
        <x:v>28</x:v>
      </x:c>
      <x:c r="B63" s="132" t="s">
        <x:v>118</x:v>
      </x:c>
      <x:c r="C63" s="146">
        <x:v>136</x:v>
      </x:c>
      <x:c r="D63" s="146">
        <x:v>106</x:v>
      </x:c>
      <x:c r="E63" s="146">
        <x:v>81</x:v>
      </x:c>
      <x:c r="F63" s="146">
        <x:v>59</x:v>
      </x:c>
      <x:c r="G63" s="146">
        <x:v>40</x:v>
      </x:c>
    </x:row>
    <x:row r="64" spans="1:7" s="129" customFormat="1" ht="17.80000000000000071054">
      <x:c r="A64" s="135" t="s">
        <x:v>28</x:v>
      </x:c>
      <x:c r="B64" s="131" t="s">
        <x:v>69</x:v>
      </x:c>
      <x:c r="C64" s="145">
        <x:v>157</x:v>
      </x:c>
      <x:c r="D64" s="145">
        <x:v>123</x:v>
      </x:c>
      <x:c r="E64" s="145">
        <x:v>93</x:v>
      </x:c>
      <x:c r="F64" s="145">
        <x:v>68</x:v>
      </x:c>
      <x:c r="G64" s="145">
        <x:v>46</x:v>
      </x:c>
    </x:row>
    <x:row r="65" spans="1:7" s="129" customFormat="1" ht="17.80000000000000071054">
      <x:c r="A65" s="133" t="s">
        <x:v>98</x:v>
      </x:c>
      <x:c r="B65" s="132" t="s">
        <x:v>67</x:v>
      </x:c>
      <x:c r="C65" s="146">
        <x:v>72</x:v>
      </x:c>
      <x:c r="D65" s="146">
        <x:v>56</x:v>
      </x:c>
      <x:c r="E65" s="146">
        <x:v>43</x:v>
      </x:c>
      <x:c r="F65" s="146">
        <x:v>31</x:v>
      </x:c>
      <x:c r="G65" s="146">
        <x:v>21</x:v>
      </x:c>
    </x:row>
    <x:row r="66" spans="1:7" s="129" customFormat="1" ht="17.80000000000000071054">
      <x:c r="A66" s="133" t="s">
        <x:v>98</x:v>
      </x:c>
      <x:c r="B66" s="132" t="s">
        <x:v>68</x:v>
      </x:c>
      <x:c r="C66" s="146">
        <x:v>108</x:v>
      </x:c>
      <x:c r="D66" s="146">
        <x:v>84</x:v>
      </x:c>
      <x:c r="E66" s="146">
        <x:v>64</x:v>
      </x:c>
      <x:c r="F66" s="146">
        <x:v>47</x:v>
      </x:c>
      <x:c r="G66" s="146">
        <x:v>32</x:v>
      </x:c>
    </x:row>
    <x:row r="67" spans="1:7" s="129" customFormat="1" ht="17.80000000000000071054">
      <x:c r="A67" s="133" t="s">
        <x:v>98</x:v>
      </x:c>
      <x:c r="B67" s="132" t="s">
        <x:v>118</x:v>
      </x:c>
      <x:c r="C67" s="146">
        <x:v>186</x:v>
      </x:c>
      <x:c r="D67" s="146">
        <x:v>145</x:v>
      </x:c>
      <x:c r="E67" s="146">
        <x:v>110</x:v>
      </x:c>
      <x:c r="F67" s="146">
        <x:v>80</x:v>
      </x:c>
      <x:c r="G67" s="146">
        <x:v>55</x:v>
      </x:c>
    </x:row>
    <x:row r="68" spans="1:7" s="129" customFormat="1" ht="17.80000000000000071054">
      <x:c r="A68" s="135" t="s">
        <x:v>98</x:v>
      </x:c>
      <x:c r="B68" s="131" t="s">
        <x:v>69</x:v>
      </x:c>
      <x:c r="C68" s="145">
        <x:v>215</x:v>
      </x:c>
      <x:c r="D68" s="145">
        <x:v>167</x:v>
      </x:c>
      <x:c r="E68" s="145">
        <x:v>127</x:v>
      </x:c>
      <x:c r="F68" s="145">
        <x:v>92</x:v>
      </x:c>
      <x:c r="G68" s="145">
        <x:v>63</x:v>
      </x:c>
    </x:row>
    <x:row r="69" spans="1:7" s="129" customFormat="1" ht="17.80000000000000071054">
      <x:c r="A69" s="132" t="s">
        <x:v>25</x:v>
      </x:c>
      <x:c r="B69" s="132" t="s">
        <x:v>67</x:v>
      </x:c>
      <x:c r="C69" s="146">
        <x:v>52</x:v>
      </x:c>
      <x:c r="D69" s="146">
        <x:v>40</x:v>
      </x:c>
      <x:c r="E69" s="146">
        <x:v>31</x:v>
      </x:c>
      <x:c r="F69" s="146">
        <x:v>22</x:v>
      </x:c>
      <x:c r="G69" s="146">
        <x:v>15</x:v>
      </x:c>
    </x:row>
    <x:row r="70" spans="1:7" s="129" customFormat="1" ht="17.80000000000000071054">
      <x:c r="A70" s="133" t="s">
        <x:v>25</x:v>
      </x:c>
      <x:c r="B70" s="132" t="s">
        <x:v>68</x:v>
      </x:c>
      <x:c r="C70" s="146">
        <x:v>77</x:v>
      </x:c>
      <x:c r="D70" s="146">
        <x:v>60</x:v>
      </x:c>
      <x:c r="E70" s="146">
        <x:v>46</x:v>
      </x:c>
      <x:c r="F70" s="146">
        <x:v>33</x:v>
      </x:c>
      <x:c r="G70" s="146">
        <x:v>23</x:v>
      </x:c>
    </x:row>
    <x:row r="71" spans="1:7" s="129" customFormat="1" ht="17.80000000000000071054">
      <x:c r="A71" s="133" t="s">
        <x:v>25</x:v>
      </x:c>
      <x:c r="B71" s="132" t="s">
        <x:v>118</x:v>
      </x:c>
      <x:c r="C71" s="146">
        <x:v>133</x:v>
      </x:c>
      <x:c r="D71" s="146">
        <x:v>104</x:v>
      </x:c>
      <x:c r="E71" s="146">
        <x:v>79</x:v>
      </x:c>
      <x:c r="F71" s="146">
        <x:v>58</x:v>
      </x:c>
      <x:c r="G71" s="146">
        <x:v>39</x:v>
      </x:c>
    </x:row>
    <x:row r="72" spans="1:7" s="129" customFormat="1" ht="17.80000000000000071054">
      <x:c r="A72" s="135" t="s">
        <x:v>25</x:v>
      </x:c>
      <x:c r="B72" s="131" t="s">
        <x:v>69</x:v>
      </x:c>
      <x:c r="C72" s="145">
        <x:v>154</x:v>
      </x:c>
      <x:c r="D72" s="145">
        <x:v>120</x:v>
      </x:c>
      <x:c r="E72" s="145">
        <x:v>91</x:v>
      </x:c>
      <x:c r="F72" s="145">
        <x:v>66</x:v>
      </x:c>
      <x:c r="G72" s="145">
        <x:v>45</x:v>
      </x:c>
    </x:row>
    <x:row r="73" spans="1:7" s="129" customFormat="1" ht="17.80000000000000071054">
      <x:c r="A73" s="132" t="s">
        <x:v>104</x:v>
      </x:c>
      <x:c r="B73" s="132" t="s">
        <x:v>67</x:v>
      </x:c>
      <x:c r="C73" s="146">
        <x:v>53</x:v>
      </x:c>
      <x:c r="D73" s="146">
        <x:v>41</x:v>
      </x:c>
      <x:c r="E73" s="146">
        <x:v>31</x:v>
      </x:c>
      <x:c r="F73" s="146">
        <x:v>23</x:v>
      </x:c>
      <x:c r="G73" s="146">
        <x:v>16</x:v>
      </x:c>
    </x:row>
    <x:row r="74" spans="1:7" s="129" customFormat="1" ht="17.80000000000000071054">
      <x:c r="A74" s="133" t="s">
        <x:v>104</x:v>
      </x:c>
      <x:c r="B74" s="132" t="s">
        <x:v>68</x:v>
      </x:c>
      <x:c r="C74" s="146">
        <x:v>79</x:v>
      </x:c>
      <x:c r="D74" s="146">
        <x:v>62</x:v>
      </x:c>
      <x:c r="E74" s="146">
        <x:v>47</x:v>
      </x:c>
      <x:c r="F74" s="146">
        <x:v>34</x:v>
      </x:c>
      <x:c r="G74" s="146">
        <x:v>24</x:v>
      </x:c>
    </x:row>
    <x:row r="75" spans="1:7" s="129" customFormat="1" ht="17.80000000000000071054">
      <x:c r="A75" s="133" t="s">
        <x:v>104</x:v>
      </x:c>
      <x:c r="B75" s="132" t="s">
        <x:v>118</x:v>
      </x:c>
      <x:c r="C75" s="146">
        <x:v>136</x:v>
      </x:c>
      <x:c r="D75" s="146">
        <x:v>106</x:v>
      </x:c>
      <x:c r="E75" s="146">
        <x:v>81</x:v>
      </x:c>
      <x:c r="F75" s="146">
        <x:v>59</x:v>
      </x:c>
      <x:c r="G75" s="146">
        <x:v>40</x:v>
      </x:c>
    </x:row>
    <x:row r="76" spans="1:7" s="129" customFormat="1" ht="17.80000000000000071054">
      <x:c r="A76" s="135" t="s">
        <x:v>104</x:v>
      </x:c>
      <x:c r="B76" s="131" t="s">
        <x:v>69</x:v>
      </x:c>
      <x:c r="C76" s="145">
        <x:v>157</x:v>
      </x:c>
      <x:c r="D76" s="145">
        <x:v>123</x:v>
      </x:c>
      <x:c r="E76" s="145">
        <x:v>93</x:v>
      </x:c>
      <x:c r="F76" s="145">
        <x:v>68</x:v>
      </x:c>
      <x:c r="G76" s="145">
        <x:v>46</x:v>
      </x:c>
    </x:row>
    <x:row r="77" spans="1:7" s="129" customFormat="1" ht="17.80000000000000071054">
      <x:c r="A77" s="132" t="s">
        <x:v>88</x:v>
      </x:c>
      <x:c r="B77" s="132" t="s">
        <x:v>67</x:v>
      </x:c>
      <x:c r="C77" s="146">
        <x:v>66</x:v>
      </x:c>
      <x:c r="D77" s="146">
        <x:v>52</x:v>
      </x:c>
      <x:c r="E77" s="146">
        <x:v>39</x:v>
      </x:c>
      <x:c r="F77" s="146">
        <x:v>29</x:v>
      </x:c>
      <x:c r="G77" s="146">
        <x:v>20</x:v>
      </x:c>
    </x:row>
    <x:row r="78" spans="1:7" s="129" customFormat="1" ht="17.80000000000000071054">
      <x:c r="A78" s="133" t="s">
        <x:v>88</x:v>
      </x:c>
      <x:c r="B78" s="132" t="s">
        <x:v>68</x:v>
      </x:c>
      <x:c r="C78" s="146">
        <x:v>99</x:v>
      </x:c>
      <x:c r="D78" s="146">
        <x:v>77</x:v>
      </x:c>
      <x:c r="E78" s="146">
        <x:v>59</x:v>
      </x:c>
      <x:c r="F78" s="146">
        <x:v>43</x:v>
      </x:c>
      <x:c r="G78" s="146">
        <x:v>29</x:v>
      </x:c>
    </x:row>
    <x:row r="79" spans="1:7" s="129" customFormat="1" ht="17.80000000000000071054">
      <x:c r="A79" s="133" t="s">
        <x:v>88</x:v>
      </x:c>
      <x:c r="B79" s="132" t="s">
        <x:v>118</x:v>
      </x:c>
      <x:c r="C79" s="146">
        <x:v>170</x:v>
      </x:c>
      <x:c r="D79" s="146">
        <x:v>133</x:v>
      </x:c>
      <x:c r="E79" s="146">
        <x:v>101</x:v>
      </x:c>
      <x:c r="F79" s="146">
        <x:v>73</x:v>
      </x:c>
      <x:c r="G79" s="146">
        <x:v>50</x:v>
      </x:c>
    </x:row>
    <x:row r="80" spans="1:7" s="129" customFormat="1" ht="17.80000000000000071054">
      <x:c r="A80" s="135" t="s">
        <x:v>88</x:v>
      </x:c>
      <x:c r="B80" s="131" t="s">
        <x:v>69</x:v>
      </x:c>
      <x:c r="C80" s="145">
        <x:v>196</x:v>
      </x:c>
      <x:c r="D80" s="145">
        <x:v>153</x:v>
      </x:c>
      <x:c r="E80" s="145">
        <x:v>116</x:v>
      </x:c>
      <x:c r="F80" s="145">
        <x:v>84</x:v>
      </x:c>
      <x:c r="G80" s="145">
        <x:v>58</x:v>
      </x:c>
    </x:row>
    <x:row r="81" spans="1:7" s="129" customFormat="1" ht="17.80000000000000071054">
      <x:c r="A81" s="132" t="s">
        <x:v>33</x:v>
      </x:c>
      <x:c r="B81" s="132" t="s">
        <x:v>67</x:v>
      </x:c>
      <x:c r="C81" s="146">
        <x:v>66</x:v>
      </x:c>
      <x:c r="D81" s="146">
        <x:v>52</x:v>
      </x:c>
      <x:c r="E81" s="146">
        <x:v>39</x:v>
      </x:c>
      <x:c r="F81" s="146">
        <x:v>29</x:v>
      </x:c>
      <x:c r="G81" s="146">
        <x:v>20</x:v>
      </x:c>
    </x:row>
    <x:row r="82" spans="1:7" s="129" customFormat="1" ht="17.80000000000000071054">
      <x:c r="A82" s="133" t="s">
        <x:v>33</x:v>
      </x:c>
      <x:c r="B82" s="132" t="s">
        <x:v>68</x:v>
      </x:c>
      <x:c r="C82" s="146">
        <x:v>99</x:v>
      </x:c>
      <x:c r="D82" s="146">
        <x:v>77</x:v>
      </x:c>
      <x:c r="E82" s="146">
        <x:v>59</x:v>
      </x:c>
      <x:c r="F82" s="146">
        <x:v>43</x:v>
      </x:c>
      <x:c r="G82" s="146">
        <x:v>29</x:v>
      </x:c>
    </x:row>
    <x:row r="83" spans="1:7" s="129" customFormat="1" ht="17.80000000000000071054">
      <x:c r="A83" s="133" t="s">
        <x:v>33</x:v>
      </x:c>
      <x:c r="B83" s="132" t="s">
        <x:v>118</x:v>
      </x:c>
      <x:c r="C83" s="146">
        <x:v>170</x:v>
      </x:c>
      <x:c r="D83" s="146">
        <x:v>133</x:v>
      </x:c>
      <x:c r="E83" s="146">
        <x:v>101</x:v>
      </x:c>
      <x:c r="F83" s="146">
        <x:v>73</x:v>
      </x:c>
      <x:c r="G83" s="146">
        <x:v>50</x:v>
      </x:c>
    </x:row>
    <x:row r="84" spans="1:7" s="129" customFormat="1" ht="17.80000000000000071054">
      <x:c r="A84" s="135" t="s">
        <x:v>33</x:v>
      </x:c>
      <x:c r="B84" s="131" t="s">
        <x:v>69</x:v>
      </x:c>
      <x:c r="C84" s="145">
        <x:v>196</x:v>
      </x:c>
      <x:c r="D84" s="145">
        <x:v>153</x:v>
      </x:c>
      <x:c r="E84" s="145">
        <x:v>116</x:v>
      </x:c>
      <x:c r="F84" s="145">
        <x:v>84</x:v>
      </x:c>
      <x:c r="G84" s="145">
        <x:v>58</x:v>
      </x:c>
    </x:row>
    <x:row r="85" spans="1:7" s="129" customFormat="1" ht="17.80000000000000071054">
      <x:c r="A85" s="132" t="s">
        <x:v>109</x:v>
      </x:c>
      <x:c r="B85" s="132" t="s">
        <x:v>67</x:v>
      </x:c>
      <x:c r="C85" s="146">
        <x:v>66</x:v>
      </x:c>
      <x:c r="D85" s="146">
        <x:v>52</x:v>
      </x:c>
      <x:c r="E85" s="146">
        <x:v>39</x:v>
      </x:c>
      <x:c r="F85" s="146">
        <x:v>29</x:v>
      </x:c>
      <x:c r="G85" s="146">
        <x:v>20</x:v>
      </x:c>
    </x:row>
    <x:row r="86" spans="1:7" s="129" customFormat="1" ht="17.80000000000000071054">
      <x:c r="A86" s="134" t="s">
        <x:v>109</x:v>
      </x:c>
      <x:c r="B86" s="142" t="s">
        <x:v>68</x:v>
      </x:c>
      <x:c r="C86" s="147">
        <x:v>99</x:v>
      </x:c>
      <x:c r="D86" s="147">
        <x:v>77</x:v>
      </x:c>
      <x:c r="E86" s="147">
        <x:v>59</x:v>
      </x:c>
      <x:c r="F86" s="147">
        <x:v>43</x:v>
      </x:c>
      <x:c r="G86" s="147">
        <x:v>29</x:v>
      </x:c>
    </x:row>
    <x:row r="87" spans="1:7" s="129" customFormat="1" ht="17.80000000000000071054">
      <x:c r="A87" s="133" t="s">
        <x:v>109</x:v>
      </x:c>
      <x:c r="B87" s="132" t="s">
        <x:v>118</x:v>
      </x:c>
      <x:c r="C87" s="146">
        <x:v>170</x:v>
      </x:c>
      <x:c r="D87" s="146">
        <x:v>133</x:v>
      </x:c>
      <x:c r="E87" s="146">
        <x:v>101</x:v>
      </x:c>
      <x:c r="F87" s="146">
        <x:v>73</x:v>
      </x:c>
      <x:c r="G87" s="146">
        <x:v>50</x:v>
      </x:c>
    </x:row>
    <x:row r="88" spans="1:7" s="129" customFormat="1" ht="17.80000000000000071054">
      <x:c r="A88" s="135" t="s">
        <x:v>109</x:v>
      </x:c>
      <x:c r="B88" s="131" t="s">
        <x:v>69</x:v>
      </x:c>
      <x:c r="C88" s="145">
        <x:v>196</x:v>
      </x:c>
      <x:c r="D88" s="145">
        <x:v>153</x:v>
      </x:c>
      <x:c r="E88" s="145">
        <x:v>116</x:v>
      </x:c>
      <x:c r="F88" s="145">
        <x:v>84</x:v>
      </x:c>
      <x:c r="G88" s="145">
        <x:v>58</x:v>
      </x:c>
    </x:row>
    <x:row r="89" spans="1:7" s="129" customFormat="1" ht="17.80000000000000071054">
      <x:c r="A89" s="132" t="s">
        <x:v>101</x:v>
      </x:c>
      <x:c r="B89" s="132" t="s">
        <x:v>67</x:v>
      </x:c>
      <x:c r="C89" s="146">
        <x:v>66</x:v>
      </x:c>
      <x:c r="D89" s="146">
        <x:v>52</x:v>
      </x:c>
      <x:c r="E89" s="146">
        <x:v>39</x:v>
      </x:c>
      <x:c r="F89" s="146">
        <x:v>29</x:v>
      </x:c>
      <x:c r="G89" s="146">
        <x:v>20</x:v>
      </x:c>
    </x:row>
    <x:row r="90" spans="1:7" s="129" customFormat="1" ht="17.80000000000000071054">
      <x:c r="A90" s="133" t="s">
        <x:v>101</x:v>
      </x:c>
      <x:c r="B90" s="132" t="s">
        <x:v>68</x:v>
      </x:c>
      <x:c r="C90" s="146">
        <x:v>99</x:v>
      </x:c>
      <x:c r="D90" s="146">
        <x:v>77</x:v>
      </x:c>
      <x:c r="E90" s="146">
        <x:v>59</x:v>
      </x:c>
      <x:c r="F90" s="146">
        <x:v>43</x:v>
      </x:c>
      <x:c r="G90" s="146">
        <x:v>29</x:v>
      </x:c>
    </x:row>
    <x:row r="91" spans="1:7" s="129" customFormat="1" ht="17.80000000000000071054">
      <x:c r="A91" s="133" t="s">
        <x:v>101</x:v>
      </x:c>
      <x:c r="B91" s="132" t="s">
        <x:v>118</x:v>
      </x:c>
      <x:c r="C91" s="146">
        <x:v>170</x:v>
      </x:c>
      <x:c r="D91" s="146">
        <x:v>133</x:v>
      </x:c>
      <x:c r="E91" s="146">
        <x:v>101</x:v>
      </x:c>
      <x:c r="F91" s="146">
        <x:v>73</x:v>
      </x:c>
      <x:c r="G91" s="146">
        <x:v>50</x:v>
      </x:c>
    </x:row>
    <x:row r="92" spans="1:7" s="129" customFormat="1" ht="17.80000000000000071054">
      <x:c r="A92" s="135" t="s">
        <x:v>101</x:v>
      </x:c>
      <x:c r="B92" s="131" t="s">
        <x:v>69</x:v>
      </x:c>
      <x:c r="C92" s="145">
        <x:v>196</x:v>
      </x:c>
      <x:c r="D92" s="145">
        <x:v>153</x:v>
      </x:c>
      <x:c r="E92" s="145">
        <x:v>116</x:v>
      </x:c>
      <x:c r="F92" s="145">
        <x:v>84</x:v>
      </x:c>
      <x:c r="G92" s="145">
        <x:v>58</x:v>
      </x:c>
    </x:row>
    <x:row r="93" spans="1:7" s="129" customFormat="1" ht="17.80000000000000071054">
      <x:c r="A93" s="132" t="s">
        <x:v>36</x:v>
      </x:c>
      <x:c r="B93" s="132" t="s">
        <x:v>67</x:v>
      </x:c>
      <x:c r="C93" s="146">
        <x:v>68</x:v>
      </x:c>
      <x:c r="D93" s="146">
        <x:v>53</x:v>
      </x:c>
      <x:c r="E93" s="146">
        <x:v>40</x:v>
      </x:c>
      <x:c r="F93" s="146">
        <x:v>29</x:v>
      </x:c>
      <x:c r="G93" s="146">
        <x:v>20</x:v>
      </x:c>
    </x:row>
    <x:row r="94" spans="1:7" s="129" customFormat="1" ht="17.80000000000000071054">
      <x:c r="A94" s="133" t="s">
        <x:v>36</x:v>
      </x:c>
      <x:c r="B94" s="132" t="s">
        <x:v>68</x:v>
      </x:c>
      <x:c r="C94" s="146">
        <x:v>101</x:v>
      </x:c>
      <x:c r="D94" s="146">
        <x:v>79</x:v>
      </x:c>
      <x:c r="E94" s="146">
        <x:v>60</x:v>
      </x:c>
      <x:c r="F94" s="146">
        <x:v>44</x:v>
      </x:c>
      <x:c r="G94" s="146">
        <x:v>30</x:v>
      </x:c>
    </x:row>
    <x:row r="95" spans="1:7" s="129" customFormat="1" ht="17.80000000000000071054">
      <x:c r="A95" s="133" t="s">
        <x:v>36</x:v>
      </x:c>
      <x:c r="B95" s="132" t="s">
        <x:v>118</x:v>
      </x:c>
      <x:c r="C95" s="146">
        <x:v>175</x:v>
      </x:c>
      <x:c r="D95" s="146">
        <x:v>136</x:v>
      </x:c>
      <x:c r="E95" s="146">
        <x:v>103</x:v>
      </x:c>
      <x:c r="F95" s="146">
        <x:v>73</x:v>
      </x:c>
      <x:c r="G95" s="146">
        <x:v>50</x:v>
      </x:c>
    </x:row>
    <x:row r="96" spans="1:7" s="129" customFormat="1" ht="17.80000000000000071054">
      <x:c r="A96" s="135" t="s">
        <x:v>36</x:v>
      </x:c>
      <x:c r="B96" s="131" t="s">
        <x:v>69</x:v>
      </x:c>
      <x:c r="C96" s="145">
        <x:v>201</x:v>
      </x:c>
      <x:c r="D96" s="145">
        <x:v>157</x:v>
      </x:c>
      <x:c r="E96" s="145">
        <x:v>119</x:v>
      </x:c>
      <x:c r="F96" s="145">
        <x:v>87</x:v>
      </x:c>
      <x:c r="G96" s="145">
        <x:v>59</x:v>
      </x:c>
    </x:row>
    <x:row r="97" spans="1:7" s="129" customFormat="1" ht="17.80000000000000071054">
      <x:c r="A97" s="132" t="s">
        <x:v>17</x:v>
      </x:c>
      <x:c r="B97" s="132" t="s">
        <x:v>67</x:v>
      </x:c>
      <x:c r="C97" s="146">
        <x:v>83</x:v>
      </x:c>
      <x:c r="D97" s="146">
        <x:v>65</x:v>
      </x:c>
      <x:c r="E97" s="146">
        <x:v>49</x:v>
      </x:c>
      <x:c r="F97" s="146">
        <x:v>36</x:v>
      </x:c>
      <x:c r="G97" s="146">
        <x:v>25</x:v>
      </x:c>
    </x:row>
    <x:row r="98" spans="1:7" s="129" customFormat="1" ht="17.80000000000000071054">
      <x:c r="A98" s="133" t="s">
        <x:v>17</x:v>
      </x:c>
      <x:c r="B98" s="132" t="s">
        <x:v>68</x:v>
      </x:c>
      <x:c r="C98" s="146">
        <x:v>124</x:v>
      </x:c>
      <x:c r="D98" s="146">
        <x:v>97</x:v>
      </x:c>
      <x:c r="E98" s="146">
        <x:v>73</x:v>
      </x:c>
      <x:c r="F98" s="146">
        <x:v>54</x:v>
      </x:c>
      <x:c r="G98" s="146">
        <x:v>37</x:v>
      </x:c>
    </x:row>
    <x:row r="99" spans="1:7" s="129" customFormat="1" ht="17.80000000000000071054">
      <x:c r="A99" s="133" t="s">
        <x:v>17</x:v>
      </x:c>
      <x:c r="B99" s="132" t="s">
        <x:v>118</x:v>
      </x:c>
      <x:c r="C99" s="146">
        <x:v>214</x:v>
      </x:c>
      <x:c r="D99" s="146">
        <x:v>167</x:v>
      </x:c>
      <x:c r="E99" s="146">
        <x:v>126</x:v>
      </x:c>
      <x:c r="F99" s="146">
        <x:v>92</x:v>
      </x:c>
      <x:c r="G99" s="146">
        <x:v>63</x:v>
      </x:c>
    </x:row>
    <x:row r="100" spans="1:7" s="129" customFormat="1" ht="17.80000000000000071054">
      <x:c r="A100" s="135" t="s">
        <x:v>17</x:v>
      </x:c>
      <x:c r="B100" s="131" t="s">
        <x:v>69</x:v>
      </x:c>
      <x:c r="C100" s="145">
        <x:v>246</x:v>
      </x:c>
      <x:c r="D100" s="145">
        <x:v>192</x:v>
      </x:c>
      <x:c r="E100" s="145">
        <x:v>146</x:v>
      </x:c>
      <x:c r="F100" s="145">
        <x:v>106</x:v>
      </x:c>
      <x:c r="G100" s="145">
        <x:v>72</x:v>
      </x:c>
    </x:row>
    <x:row r="101" spans="1:7" s="129" customFormat="1" ht="17.80000000000000071054">
      <x:c r="A101" s="132" t="s">
        <x:v>34</x:v>
      </x:c>
      <x:c r="B101" s="132" t="s">
        <x:v>67</x:v>
      </x:c>
      <x:c r="C101" s="146">
        <x:v>84</x:v>
      </x:c>
      <x:c r="D101" s="146">
        <x:v>66</x:v>
      </x:c>
      <x:c r="E101" s="146">
        <x:v>50</x:v>
      </x:c>
      <x:c r="F101" s="146">
        <x:v>36</x:v>
      </x:c>
      <x:c r="G101" s="146">
        <x:v>25</x:v>
      </x:c>
    </x:row>
    <x:row r="102" spans="1:7" s="129" customFormat="1" ht="17.80000000000000071054">
      <x:c r="A102" s="133" t="s">
        <x:v>34</x:v>
      </x:c>
      <x:c r="B102" s="132" t="s">
        <x:v>68</x:v>
      </x:c>
      <x:c r="C102" s="146">
        <x:v>126</x:v>
      </x:c>
      <x:c r="D102" s="146">
        <x:v>98</x:v>
      </x:c>
      <x:c r="E102" s="146">
        <x:v>75</x:v>
      </x:c>
      <x:c r="F102" s="146">
        <x:v>54</x:v>
      </x:c>
      <x:c r="G102" s="146">
        <x:v>37</x:v>
      </x:c>
    </x:row>
    <x:row r="103" spans="1:7" s="129" customFormat="1" ht="17.80000000000000071054">
      <x:c r="A103" s="133" t="s">
        <x:v>34</x:v>
      </x:c>
      <x:c r="B103" s="132" t="s">
        <x:v>118</x:v>
      </x:c>
      <x:c r="C103" s="146">
        <x:v>218</x:v>
      </x:c>
      <x:c r="D103" s="146">
        <x:v>170</x:v>
      </x:c>
      <x:c r="E103" s="146">
        <x:v>129</x:v>
      </x:c>
      <x:c r="F103" s="146">
        <x:v>94</x:v>
      </x:c>
      <x:c r="G103" s="146">
        <x:v>64</x:v>
      </x:c>
    </x:row>
    <x:row r="104" spans="1:7" s="129" customFormat="1" ht="17.80000000000000071054">
      <x:c r="A104" s="135" t="s">
        <x:v>34</x:v>
      </x:c>
      <x:c r="B104" s="131" t="s">
        <x:v>69</x:v>
      </x:c>
      <x:c r="C104" s="145">
        <x:v>250</x:v>
      </x:c>
      <x:c r="D104" s="145">
        <x:v>195</x:v>
      </x:c>
      <x:c r="E104" s="145">
        <x:v>148</x:v>
      </x:c>
      <x:c r="F104" s="145">
        <x:v>108</x:v>
      </x:c>
      <x:c r="G104" s="145">
        <x:v>74</x:v>
      </x:c>
    </x:row>
    <x:row r="105" spans="1:7" s="129" customFormat="1" ht="17.80000000000000071054">
      <x:c r="A105" s="132" t="s">
        <x:v>94</x:v>
      </x:c>
      <x:c r="B105" s="132" t="s">
        <x:v>67</x:v>
      </x:c>
      <x:c r="C105" s="146">
        <x:v>83</x:v>
      </x:c>
      <x:c r="D105" s="146">
        <x:v>65</x:v>
      </x:c>
      <x:c r="E105" s="146">
        <x:v>49</x:v>
      </x:c>
      <x:c r="F105" s="146">
        <x:v>36</x:v>
      </x:c>
      <x:c r="G105" s="146">
        <x:v>25</x:v>
      </x:c>
    </x:row>
    <x:row r="106" spans="1:7" s="129" customFormat="1" ht="17.80000000000000071054">
      <x:c r="A106" s="133" t="s">
        <x:v>94</x:v>
      </x:c>
      <x:c r="B106" s="132" t="s">
        <x:v>68</x:v>
      </x:c>
      <x:c r="C106" s="146">
        <x:v>124</x:v>
      </x:c>
      <x:c r="D106" s="146">
        <x:v>97</x:v>
      </x:c>
      <x:c r="E106" s="146">
        <x:v>73</x:v>
      </x:c>
      <x:c r="F106" s="146">
        <x:v>54</x:v>
      </x:c>
      <x:c r="G106" s="146">
        <x:v>37</x:v>
      </x:c>
    </x:row>
    <x:row r="107" spans="1:7" s="129" customFormat="1" ht="17.80000000000000071054">
      <x:c r="A107" s="133" t="s">
        <x:v>94</x:v>
      </x:c>
      <x:c r="B107" s="132" t="s">
        <x:v>118</x:v>
      </x:c>
      <x:c r="C107" s="146">
        <x:v>214</x:v>
      </x:c>
      <x:c r="D107" s="146">
        <x:v>167</x:v>
      </x:c>
      <x:c r="E107" s="146">
        <x:v>126</x:v>
      </x:c>
      <x:c r="F107" s="146">
        <x:v>92</x:v>
      </x:c>
      <x:c r="G107" s="146">
        <x:v>63</x:v>
      </x:c>
    </x:row>
    <x:row r="108" spans="1:7" s="129" customFormat="1" ht="17.80000000000000071054">
      <x:c r="A108" s="135" t="s">
        <x:v>94</x:v>
      </x:c>
      <x:c r="B108" s="131" t="s">
        <x:v>69</x:v>
      </x:c>
      <x:c r="C108" s="145">
        <x:v>246</x:v>
      </x:c>
      <x:c r="D108" s="145">
        <x:v>192</x:v>
      </x:c>
      <x:c r="E108" s="145">
        <x:v>146</x:v>
      </x:c>
      <x:c r="F108" s="145">
        <x:v>106</x:v>
      </x:c>
      <x:c r="G108" s="145">
        <x:v>72</x:v>
      </x:c>
    </x:row>
    <x:row r="109" spans="1:7" s="129" customFormat="1" ht="17.80000000000000071054">
      <x:c r="A109" s="132" t="s">
        <x:v>91</x:v>
      </x:c>
      <x:c r="B109" s="132" t="s">
        <x:v>67</x:v>
      </x:c>
      <x:c r="C109" s="146">
        <x:v>83</x:v>
      </x:c>
      <x:c r="D109" s="146">
        <x:v>65</x:v>
      </x:c>
      <x:c r="E109" s="146">
        <x:v>49</x:v>
      </x:c>
      <x:c r="F109" s="146">
        <x:v>36</x:v>
      </x:c>
      <x:c r="G109" s="146">
        <x:v>25</x:v>
      </x:c>
    </x:row>
    <x:row r="110" spans="1:7" s="129" customFormat="1" ht="17.80000000000000071054">
      <x:c r="A110" s="133" t="s">
        <x:v>91</x:v>
      </x:c>
      <x:c r="B110" s="132" t="s">
        <x:v>68</x:v>
      </x:c>
      <x:c r="C110" s="146">
        <x:v>124</x:v>
      </x:c>
      <x:c r="D110" s="146">
        <x:v>97</x:v>
      </x:c>
      <x:c r="E110" s="146">
        <x:v>73</x:v>
      </x:c>
      <x:c r="F110" s="146">
        <x:v>54</x:v>
      </x:c>
      <x:c r="G110" s="146">
        <x:v>37</x:v>
      </x:c>
    </x:row>
    <x:row r="111" spans="1:7" s="129" customFormat="1" ht="17.80000000000000071054">
      <x:c r="A111" s="133" t="s">
        <x:v>91</x:v>
      </x:c>
      <x:c r="B111" s="132" t="s">
        <x:v>118</x:v>
      </x:c>
      <x:c r="C111" s="146">
        <x:v>214</x:v>
      </x:c>
      <x:c r="D111" s="146">
        <x:v>167</x:v>
      </x:c>
      <x:c r="E111" s="146">
        <x:v>126</x:v>
      </x:c>
      <x:c r="F111" s="146">
        <x:v>92</x:v>
      </x:c>
      <x:c r="G111" s="146">
        <x:v>63</x:v>
      </x:c>
    </x:row>
    <x:row r="112" spans="1:7" s="129" customFormat="1" ht="17.80000000000000071054">
      <x:c r="A112" s="135" t="s">
        <x:v>91</x:v>
      </x:c>
      <x:c r="B112" s="131" t="s">
        <x:v>69</x:v>
      </x:c>
      <x:c r="C112" s="145">
        <x:v>246</x:v>
      </x:c>
      <x:c r="D112" s="145">
        <x:v>192</x:v>
      </x:c>
      <x:c r="E112" s="145">
        <x:v>146</x:v>
      </x:c>
      <x:c r="F112" s="145">
        <x:v>106</x:v>
      </x:c>
      <x:c r="G112" s="145">
        <x:v>72</x:v>
      </x:c>
    </x:row>
    <x:row r="113" spans="1:7" s="129" customFormat="1" ht="17.80000000000000071054">
      <x:c r="A113" s="132" t="s">
        <x:v>84</x:v>
      </x:c>
      <x:c r="B113" s="132" t="s">
        <x:v>67</x:v>
      </x:c>
      <x:c r="C113" s="146">
        <x:v>83</x:v>
      </x:c>
      <x:c r="D113" s="146">
        <x:v>65</x:v>
      </x:c>
      <x:c r="E113" s="146">
        <x:v>49</x:v>
      </x:c>
      <x:c r="F113" s="146">
        <x:v>36</x:v>
      </x:c>
      <x:c r="G113" s="146">
        <x:v>25</x:v>
      </x:c>
    </x:row>
    <x:row r="114" spans="1:7" s="129" customFormat="1" ht="17.80000000000000071054">
      <x:c r="A114" s="133" t="s">
        <x:v>84</x:v>
      </x:c>
      <x:c r="B114" s="132" t="s">
        <x:v>68</x:v>
      </x:c>
      <x:c r="C114" s="146">
        <x:v>124</x:v>
      </x:c>
      <x:c r="D114" s="146">
        <x:v>97</x:v>
      </x:c>
      <x:c r="E114" s="146">
        <x:v>73</x:v>
      </x:c>
      <x:c r="F114" s="146">
        <x:v>54</x:v>
      </x:c>
      <x:c r="G114" s="146">
        <x:v>37</x:v>
      </x:c>
    </x:row>
    <x:row r="115" spans="1:7" s="129" customFormat="1" ht="17.80000000000000071054">
      <x:c r="A115" s="133" t="s">
        <x:v>84</x:v>
      </x:c>
      <x:c r="B115" s="132" t="s">
        <x:v>118</x:v>
      </x:c>
      <x:c r="C115" s="146">
        <x:v>214</x:v>
      </x:c>
      <x:c r="D115" s="146">
        <x:v>167</x:v>
      </x:c>
      <x:c r="E115" s="146">
        <x:v>126</x:v>
      </x:c>
      <x:c r="F115" s="146">
        <x:v>92</x:v>
      </x:c>
      <x:c r="G115" s="146">
        <x:v>63</x:v>
      </x:c>
    </x:row>
    <x:row r="116" spans="1:7" s="129" customFormat="1" ht="17.80000000000000071054">
      <x:c r="A116" s="135" t="s">
        <x:v>84</x:v>
      </x:c>
      <x:c r="B116" s="131" t="s">
        <x:v>69</x:v>
      </x:c>
      <x:c r="C116" s="145">
        <x:v>246</x:v>
      </x:c>
      <x:c r="D116" s="145">
        <x:v>192</x:v>
      </x:c>
      <x:c r="E116" s="145">
        <x:v>146</x:v>
      </x:c>
      <x:c r="F116" s="145">
        <x:v>106</x:v>
      </x:c>
      <x:c r="G116" s="145">
        <x:v>72</x:v>
      </x:c>
    </x:row>
    <x:row r="117" spans="1:7" s="129" customFormat="1" ht="17.80000000000000071054">
      <x:c r="A117" s="132" t="s">
        <x:v>26</x:v>
      </x:c>
      <x:c r="B117" s="132" t="s">
        <x:v>67</x:v>
      </x:c>
      <x:c r="C117" s="146">
        <x:v>36</x:v>
      </x:c>
      <x:c r="D117" s="146">
        <x:v>28</x:v>
      </x:c>
      <x:c r="E117" s="146">
        <x:v>21</x:v>
      </x:c>
      <x:c r="F117" s="146">
        <x:v>16</x:v>
      </x:c>
      <x:c r="G117" s="146">
        <x:v>11</x:v>
      </x:c>
    </x:row>
    <x:row r="118" spans="1:7" s="129" customFormat="1" ht="17.80000000000000071054">
      <x:c r="A118" s="133" t="s">
        <x:v>26</x:v>
      </x:c>
      <x:c r="B118" s="132" t="s">
        <x:v>68</x:v>
      </x:c>
      <x:c r="C118" s="146">
        <x:v>53</x:v>
      </x:c>
      <x:c r="D118" s="146">
        <x:v>42</x:v>
      </x:c>
      <x:c r="E118" s="146">
        <x:v>32</x:v>
      </x:c>
      <x:c r="F118" s="146">
        <x:v>23</x:v>
      </x:c>
      <x:c r="G118" s="146">
        <x:v>16</x:v>
      </x:c>
    </x:row>
    <x:row r="119" spans="1:7" s="129" customFormat="1" ht="17.80000000000000071054">
      <x:c r="A119" s="133" t="s">
        <x:v>26</x:v>
      </x:c>
      <x:c r="B119" s="132" t="s">
        <x:v>118</x:v>
      </x:c>
      <x:c r="C119" s="146">
        <x:v>92</x:v>
      </x:c>
      <x:c r="D119" s="146">
        <x:v>72</x:v>
      </x:c>
      <x:c r="E119" s="146">
        <x:v>55</x:v>
      </x:c>
      <x:c r="F119" s="146">
        <x:v>40</x:v>
      </x:c>
      <x:c r="G119" s="146">
        <x:v>27</x:v>
      </x:c>
    </x:row>
    <x:row r="120" spans="1:7" s="129" customFormat="1" ht="17.80000000000000071054">
      <x:c r="A120" s="135" t="s">
        <x:v>26</x:v>
      </x:c>
      <x:c r="B120" s="131" t="s">
        <x:v>69</x:v>
      </x:c>
      <x:c r="C120" s="145">
        <x:v>106</x:v>
      </x:c>
      <x:c r="D120" s="145">
        <x:v>83</x:v>
      </x:c>
      <x:c r="E120" s="145">
        <x:v>63</x:v>
      </x:c>
      <x:c r="F120" s="145">
        <x:v>46</x:v>
      </x:c>
      <x:c r="G120" s="145">
        <x:v>31</x:v>
      </x:c>
    </x:row>
    <x:row r="121" spans="1:7" s="129" customFormat="1" ht="17.80000000000000071054">
      <x:c r="A121" s="132" t="s">
        <x:v>13</x:v>
      </x:c>
      <x:c r="B121" s="132" t="s">
        <x:v>67</x:v>
      </x:c>
      <x:c r="C121" s="146">
        <x:v>66</x:v>
      </x:c>
      <x:c r="D121" s="146">
        <x:v>52</x:v>
      </x:c>
      <x:c r="E121" s="146">
        <x:v>39</x:v>
      </x:c>
      <x:c r="F121" s="146">
        <x:v>29</x:v>
      </x:c>
      <x:c r="G121" s="146">
        <x:v>20</x:v>
      </x:c>
    </x:row>
    <x:row r="122" spans="1:7" s="129" customFormat="1" ht="17.80000000000000071054">
      <x:c r="A122" s="132" t="s">
        <x:v>13</x:v>
      </x:c>
      <x:c r="B122" s="132" t="s">
        <x:v>68</x:v>
      </x:c>
      <x:c r="C122" s="146">
        <x:v>99</x:v>
      </x:c>
      <x:c r="D122" s="146">
        <x:v>77</x:v>
      </x:c>
      <x:c r="E122" s="146">
        <x:v>59</x:v>
      </x:c>
      <x:c r="F122" s="146">
        <x:v>43</x:v>
      </x:c>
      <x:c r="G122" s="146">
        <x:v>29</x:v>
      </x:c>
    </x:row>
    <x:row r="123" spans="1:7" s="129" customFormat="1" ht="17.80000000000000071054">
      <x:c r="A123" s="132" t="s">
        <x:v>13</x:v>
      </x:c>
      <x:c r="B123" s="132" t="s">
        <x:v>118</x:v>
      </x:c>
      <x:c r="C123" s="146">
        <x:v>170</x:v>
      </x:c>
      <x:c r="D123" s="146">
        <x:v>133</x:v>
      </x:c>
      <x:c r="E123" s="146">
        <x:v>101</x:v>
      </x:c>
      <x:c r="F123" s="146">
        <x:v>73</x:v>
      </x:c>
      <x:c r="G123" s="146">
        <x:v>50</x:v>
      </x:c>
    </x:row>
    <x:row r="124" spans="1:7" s="129" customFormat="1" ht="17.80000000000000071054">
      <x:c r="A124" s="131" t="s">
        <x:v>13</x:v>
      </x:c>
      <x:c r="B124" s="131" t="s">
        <x:v>69</x:v>
      </x:c>
      <x:c r="C124" s="145">
        <x:v>196</x:v>
      </x:c>
      <x:c r="D124" s="145">
        <x:v>153</x:v>
      </x:c>
      <x:c r="E124" s="145">
        <x:v>116</x:v>
      </x:c>
      <x:c r="F124" s="145">
        <x:v>84</x:v>
      </x:c>
      <x:c r="G124" s="145">
        <x:v>58</x:v>
      </x:c>
    </x:row>
    <x:row r="125" spans="1:7" s="129" customFormat="1" ht="17.80000000000000071054">
      <x:c r="A125" s="132" t="s">
        <x:v>35</x:v>
      </x:c>
      <x:c r="B125" s="132" t="s">
        <x:v>67</x:v>
      </x:c>
      <x:c r="C125" s="146">
        <x:v>66</x:v>
      </x:c>
      <x:c r="D125" s="146">
        <x:v>52</x:v>
      </x:c>
      <x:c r="E125" s="146">
        <x:v>39</x:v>
      </x:c>
      <x:c r="F125" s="146">
        <x:v>29</x:v>
      </x:c>
      <x:c r="G125" s="146">
        <x:v>20</x:v>
      </x:c>
    </x:row>
    <x:row r="126" spans="1:7" s="129" customFormat="1" ht="17.80000000000000071054">
      <x:c r="A126" s="133" t="s">
        <x:v>35</x:v>
      </x:c>
      <x:c r="B126" s="132" t="s">
        <x:v>68</x:v>
      </x:c>
      <x:c r="C126" s="146">
        <x:v>99</x:v>
      </x:c>
      <x:c r="D126" s="146">
        <x:v>77</x:v>
      </x:c>
      <x:c r="E126" s="146">
        <x:v>59</x:v>
      </x:c>
      <x:c r="F126" s="146">
        <x:v>43</x:v>
      </x:c>
      <x:c r="G126" s="146">
        <x:v>29</x:v>
      </x:c>
    </x:row>
    <x:row r="127" spans="1:7" s="129" customFormat="1" ht="17.80000000000000071054">
      <x:c r="A127" s="133" t="s">
        <x:v>35</x:v>
      </x:c>
      <x:c r="B127" s="132" t="s">
        <x:v>118</x:v>
      </x:c>
      <x:c r="C127" s="146">
        <x:v>170</x:v>
      </x:c>
      <x:c r="D127" s="146">
        <x:v>133</x:v>
      </x:c>
      <x:c r="E127" s="146">
        <x:v>101</x:v>
      </x:c>
      <x:c r="F127" s="146">
        <x:v>73</x:v>
      </x:c>
      <x:c r="G127" s="146">
        <x:v>50</x:v>
      </x:c>
    </x:row>
    <x:row r="128" spans="1:7" s="129" customFormat="1" ht="17.80000000000000071054">
      <x:c r="A128" s="135" t="s">
        <x:v>35</x:v>
      </x:c>
      <x:c r="B128" s="131" t="s">
        <x:v>69</x:v>
      </x:c>
      <x:c r="C128" s="145">
        <x:v>196</x:v>
      </x:c>
      <x:c r="D128" s="145">
        <x:v>153</x:v>
      </x:c>
      <x:c r="E128" s="145">
        <x:v>116</x:v>
      </x:c>
      <x:c r="F128" s="145">
        <x:v>84</x:v>
      </x:c>
      <x:c r="G128" s="145">
        <x:v>58</x:v>
      </x:c>
    </x:row>
    <x:row r="129" spans="1:7" s="129" customFormat="1" ht="17.80000000000000071054">
      <x:c r="A129" s="132" t="s">
        <x:v>23</x:v>
      </x:c>
      <x:c r="B129" s="132" t="s">
        <x:v>67</x:v>
      </x:c>
      <x:c r="C129" s="146">
        <x:v>66</x:v>
      </x:c>
      <x:c r="D129" s="146">
        <x:v>52</x:v>
      </x:c>
      <x:c r="E129" s="146">
        <x:v>39</x:v>
      </x:c>
      <x:c r="F129" s="146">
        <x:v>29</x:v>
      </x:c>
      <x:c r="G129" s="146">
        <x:v>20</x:v>
      </x:c>
    </x:row>
    <x:row r="130" spans="1:7" s="129" customFormat="1" ht="17.80000000000000071054">
      <x:c r="A130" s="133" t="s">
        <x:v>23</x:v>
      </x:c>
      <x:c r="B130" s="132" t="s">
        <x:v>68</x:v>
      </x:c>
      <x:c r="C130" s="146">
        <x:v>99</x:v>
      </x:c>
      <x:c r="D130" s="146">
        <x:v>77</x:v>
      </x:c>
      <x:c r="E130" s="146">
        <x:v>59</x:v>
      </x:c>
      <x:c r="F130" s="146">
        <x:v>43</x:v>
      </x:c>
      <x:c r="G130" s="146">
        <x:v>29</x:v>
      </x:c>
    </x:row>
    <x:row r="131" spans="1:7" s="129" customFormat="1" ht="17.80000000000000071054">
      <x:c r="A131" s="133" t="s">
        <x:v>23</x:v>
      </x:c>
      <x:c r="B131" s="132" t="s">
        <x:v>118</x:v>
      </x:c>
      <x:c r="C131" s="146">
        <x:v>170</x:v>
      </x:c>
      <x:c r="D131" s="146">
        <x:v>133</x:v>
      </x:c>
      <x:c r="E131" s="146">
        <x:v>101</x:v>
      </x:c>
      <x:c r="F131" s="146">
        <x:v>73</x:v>
      </x:c>
      <x:c r="G131" s="146">
        <x:v>50</x:v>
      </x:c>
    </x:row>
    <x:row r="132" spans="1:7" s="129" customFormat="1" ht="17.80000000000000071054">
      <x:c r="A132" s="135" t="s">
        <x:v>23</x:v>
      </x:c>
      <x:c r="B132" s="131" t="s">
        <x:v>69</x:v>
      </x:c>
      <x:c r="C132" s="145">
        <x:v>196</x:v>
      </x:c>
      <x:c r="D132" s="145">
        <x:v>153</x:v>
      </x:c>
      <x:c r="E132" s="145">
        <x:v>116</x:v>
      </x:c>
      <x:c r="F132" s="145">
        <x:v>84</x:v>
      </x:c>
      <x:c r="G132" s="145">
        <x:v>58</x:v>
      </x:c>
    </x:row>
    <x:row r="133" spans="1:7" s="129" customFormat="1" ht="17.80000000000000071054">
      <x:c r="A133" s="132" t="s">
        <x:v>21</x:v>
      </x:c>
      <x:c r="B133" s="132" t="s">
        <x:v>67</x:v>
      </x:c>
      <x:c r="C133" s="146">
        <x:v>68</x:v>
      </x:c>
      <x:c r="D133" s="146">
        <x:v>53</x:v>
      </x:c>
      <x:c r="E133" s="146">
        <x:v>40</x:v>
      </x:c>
      <x:c r="F133" s="146">
        <x:v>29</x:v>
      </x:c>
      <x:c r="G133" s="146">
        <x:v>20</x:v>
      </x:c>
    </x:row>
    <x:row r="134" spans="1:7" s="129" customFormat="1" ht="17.80000000000000071054">
      <x:c r="A134" s="132" t="s">
        <x:v>21</x:v>
      </x:c>
      <x:c r="B134" s="132" t="s">
        <x:v>68</x:v>
      </x:c>
      <x:c r="C134" s="146">
        <x:v>101</x:v>
      </x:c>
      <x:c r="D134" s="146">
        <x:v>79</x:v>
      </x:c>
      <x:c r="E134" s="146">
        <x:v>60</x:v>
      </x:c>
      <x:c r="F134" s="146">
        <x:v>44</x:v>
      </x:c>
      <x:c r="G134" s="146">
        <x:v>30</x:v>
      </x:c>
    </x:row>
    <x:row r="135" spans="1:7" s="129" customFormat="1" ht="17.80000000000000071054">
      <x:c r="A135" s="132" t="s">
        <x:v>21</x:v>
      </x:c>
      <x:c r="B135" s="132" t="s">
        <x:v>118</x:v>
      </x:c>
      <x:c r="C135" s="146">
        <x:v>175</x:v>
      </x:c>
      <x:c r="D135" s="146">
        <x:v>136</x:v>
      </x:c>
      <x:c r="E135" s="146">
        <x:v>103</x:v>
      </x:c>
      <x:c r="F135" s="146">
        <x:v>73</x:v>
      </x:c>
      <x:c r="G135" s="146">
        <x:v>50</x:v>
      </x:c>
    </x:row>
    <x:row r="136" spans="1:7" s="129" customFormat="1" ht="17.80000000000000071054">
      <x:c r="A136" s="131" t="s">
        <x:v>21</x:v>
      </x:c>
      <x:c r="B136" s="131" t="s">
        <x:v>69</x:v>
      </x:c>
      <x:c r="C136" s="145">
        <x:v>201</x:v>
      </x:c>
      <x:c r="D136" s="145">
        <x:v>157</x:v>
      </x:c>
      <x:c r="E136" s="145">
        <x:v>119</x:v>
      </x:c>
      <x:c r="F136" s="145">
        <x:v>87</x:v>
      </x:c>
      <x:c r="G136" s="145">
        <x:v>59</x:v>
      </x:c>
    </x:row>
    <x:row r="137" spans="1:7" s="129" customFormat="1">
      <x:c r="A137" s="139" t="s">
        <x:v>114</x:v>
      </x:c>
      <x:c r="B137" s="139" t="s">
        <x:v>67</x:v>
      </x:c>
      <x:c r="C137" s="148">
        <x:v>53</x:v>
      </x:c>
      <x:c r="D137" s="148">
        <x:v>41</x:v>
      </x:c>
      <x:c r="E137" s="148">
        <x:v>31</x:v>
      </x:c>
      <x:c r="F137" s="148">
        <x:v>23</x:v>
      </x:c>
      <x:c r="G137" s="148">
        <x:v>16</x:v>
      </x:c>
    </x:row>
    <x:row r="138" spans="1:7" s="129" customFormat="1">
      <x:c r="A138" s="140" t="s">
        <x:v>114</x:v>
      </x:c>
      <x:c r="B138" s="139" t="s">
        <x:v>68</x:v>
      </x:c>
      <x:c r="C138" s="148">
        <x:v>79</x:v>
      </x:c>
      <x:c r="D138" s="148">
        <x:v>62</x:v>
      </x:c>
      <x:c r="E138" s="148">
        <x:v>47</x:v>
      </x:c>
      <x:c r="F138" s="148">
        <x:v>34</x:v>
      </x:c>
      <x:c r="G138" s="148">
        <x:v>24</x:v>
      </x:c>
    </x:row>
    <x:row r="139" spans="1:7" s="129" customFormat="1">
      <x:c r="A139" s="140" t="s">
        <x:v>114</x:v>
      </x:c>
      <x:c r="B139" s="139" t="s">
        <x:v>118</x:v>
      </x:c>
      <x:c r="C139" s="148">
        <x:v>136</x:v>
      </x:c>
      <x:c r="D139" s="148">
        <x:v>106</x:v>
      </x:c>
      <x:c r="E139" s="148">
        <x:v>81</x:v>
      </x:c>
      <x:c r="F139" s="148">
        <x:v>59</x:v>
      </x:c>
      <x:c r="G139" s="148">
        <x:v>40</x:v>
      </x:c>
    </x:row>
    <x:row r="140" spans="1:7" s="129" customFormat="1">
      <x:c r="A140" s="141" t="s">
        <x:v>114</x:v>
      </x:c>
      <x:c r="B140" s="143" t="s">
        <x:v>69</x:v>
      </x:c>
      <x:c r="C140" s="149">
        <x:v>157</x:v>
      </x:c>
      <x:c r="D140" s="149">
        <x:v>123</x:v>
      </x:c>
      <x:c r="E140" s="149">
        <x:v>93</x:v>
      </x:c>
      <x:c r="F140" s="149">
        <x:v>68</x:v>
      </x:c>
      <x:c r="G140" s="149">
        <x:v>46</x:v>
      </x:c>
    </x:row>
  </x:sheetData>
  <x:mergeCells count="24">
    <x:mergeCell ref="B46:B49"/>
    <x:mergeCell ref="C46:C49"/>
    <x:mergeCell ref="D46:D49"/>
    <x:mergeCell ref="E46:E49"/>
    <x:mergeCell ref="F46:F49"/>
    <x:mergeCell ref="G46:G49"/>
    <x:mergeCell ref="B50:B53"/>
    <x:mergeCell ref="C50:C53"/>
    <x:mergeCell ref="D50:D53"/>
    <x:mergeCell ref="E50:E53"/>
    <x:mergeCell ref="F50:F53"/>
    <x:mergeCell ref="G50:G53"/>
    <x:mergeCell ref="B54:B57"/>
    <x:mergeCell ref="C54:C57"/>
    <x:mergeCell ref="D54:D57"/>
    <x:mergeCell ref="E54:E57"/>
    <x:mergeCell ref="F54:F57"/>
    <x:mergeCell ref="G54:G57"/>
    <x:mergeCell ref="B58:B60"/>
    <x:mergeCell ref="C58:C60"/>
    <x:mergeCell ref="D58:D60"/>
    <x:mergeCell ref="E58:E60"/>
    <x:mergeCell ref="F58:F60"/>
    <x:mergeCell ref="G58:G6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H25"/>
  <x:sheetViews>
    <x:sheetView topLeftCell="A3" zoomScaleNormal="100" zoomScaleSheetLayoutView="75" workbookViewId="0">
      <x:selection activeCell="A18" activeCellId="0" sqref="A18:A18"/>
    </x:sheetView>
  </x:sheetViews>
  <x:sheetFormatPr defaultColWidth="9.00390625" defaultRowHeight="16.39999999999999857891"/>
  <x:cols>
    <x:col min="1" max="1" width="22.375" style="120" customWidth="1"/>
    <x:col min="2" max="2" width="14.625" style="120" customWidth="1"/>
    <x:col min="3" max="3" width="9.00390625" style="120"/>
    <x:col min="4" max="4" width="21.25" style="120" customWidth="1"/>
    <x:col min="5" max="5" width="17.375" style="120" customWidth="1"/>
    <x:col min="6" max="6" width="9.00390625" style="120"/>
    <x:col min="7" max="7" width="17.25" style="120" customWidth="1"/>
    <x:col min="8" max="8" width="18.25" style="120" customWidth="1"/>
    <x:col min="9" max="16384" width="9.00390625" style="120"/>
  </x:cols>
  <x:sheetData>
    <x:row r="1" spans="1:8">
      <x:c r="A1" s="150" t="s">
        <x:v>95</x:v>
      </x:c>
      <x:c r="B1" s="150" t="s">
        <x:v>11</x:v>
      </x:c>
      <x:c r="D1" s="151" t="s">
        <x:v>96</x:v>
      </x:c>
      <x:c r="E1" s="151" t="s">
        <x:v>11</x:v>
      </x:c>
      <x:c r="G1" s="152" t="s">
        <x:v>106</x:v>
      </x:c>
      <x:c r="H1" s="152" t="s">
        <x:v>11</x:v>
      </x:c>
    </x:row>
    <x:row r="2" spans="1:8">
      <x:c r="A2" s="153" t="s">
        <x:v>45</x:v>
      </x:c>
      <x:c r="B2" s="154">
        <x:v>0.097560999999999998</x:v>
      </x:c>
      <x:c r="D2" s="153" t="s">
        <x:v>53</x:v>
      </x:c>
      <x:c r="E2" s="154">
        <x:v>0.086538000000000004</x:v>
      </x:c>
      <x:c r="G2" s="153" t="s">
        <x:v>53</x:v>
      </x:c>
      <x:c r="H2" s="154">
        <x:v>0.095191999999999999</x:v>
      </x:c>
    </x:row>
    <x:row r="3" spans="1:8">
      <x:c r="A3" s="153" t="s">
        <x:v>44</x:v>
      </x:c>
      <x:c r="B3" s="154">
        <x:v>0.097560999999999998</x:v>
      </x:c>
      <x:c r="D3" s="153" t="s">
        <x:v>58</x:v>
      </x:c>
      <x:c r="E3" s="154">
        <x:v>0.086538000000000004</x:v>
      </x:c>
      <x:c r="G3" s="153" t="s">
        <x:v>58</x:v>
      </x:c>
      <x:c r="H3" s="154">
        <x:v>0.095191999999999999</x:v>
      </x:c>
    </x:row>
    <x:row r="4" spans="1:8">
      <x:c r="A4" s="153" t="s">
        <x:v>57</x:v>
      </x:c>
      <x:c r="B4" s="154">
        <x:v>0.097560999999999998</x:v>
      </x:c>
      <x:c r="D4" s="153" t="s">
        <x:v>59</x:v>
      </x:c>
      <x:c r="E4" s="154">
        <x:v>0.086538000000000004</x:v>
      </x:c>
      <x:c r="G4" s="153" t="s">
        <x:v>59</x:v>
      </x:c>
      <x:c r="H4" s="154">
        <x:v>0.095191999999999999</x:v>
      </x:c>
    </x:row>
    <x:row r="5" spans="1:8">
      <x:c r="A5" s="153" t="s">
        <x:v>46</x:v>
      </x:c>
      <x:c r="B5" s="154">
        <x:v>0.097560999999999998</x:v>
      </x:c>
      <x:c r="D5" s="153" t="s">
        <x:v>60</x:v>
      </x:c>
      <x:c r="E5" s="154">
        <x:v>0.086538000000000004</x:v>
      </x:c>
      <x:c r="G5" s="153" t="s">
        <x:v>60</x:v>
      </x:c>
      <x:c r="H5" s="154">
        <x:v>0.095191999999999999</x:v>
      </x:c>
    </x:row>
    <x:row r="6" spans="1:8">
      <x:c r="A6" s="153" t="s">
        <x:v>50</x:v>
      </x:c>
      <x:c r="B6" s="154">
        <x:v>0.073170999999999997</x:v>
      </x:c>
      <x:c r="D6" s="153" t="s">
        <x:v>45</x:v>
      </x:c>
      <x:c r="E6" s="154">
        <x:v>0.0097560000000000002</x:v>
      </x:c>
      <x:c r="G6" s="153" t="s">
        <x:v>45</x:v>
      </x:c>
      <x:c r="H6" s="154">
        <x:v>0.00097600000000000009</x:v>
      </x:c>
    </x:row>
    <x:row r="7" spans="1:8" ht="35.79999999999999715783">
      <x:c r="A7" s="153" t="s">
        <x:v>1</x:v>
      </x:c>
      <x:c r="B7" s="154">
        <x:v>0.073170999999999997</x:v>
      </x:c>
      <x:c r="D7" s="153" t="s">
        <x:v>44</x:v>
      </x:c>
      <x:c r="E7" s="154">
        <x:v>0.0097560000000000002</x:v>
      </x:c>
      <x:c r="G7" s="153" t="s">
        <x:v>44</x:v>
      </x:c>
      <x:c r="H7" s="154">
        <x:v>0.00097600000000000009</x:v>
      </x:c>
    </x:row>
    <x:row r="8" spans="1:8" ht="35.79999999999999715783">
      <x:c r="A8" s="153" t="s">
        <x:v>2</x:v>
      </x:c>
      <x:c r="B8" s="154">
        <x:v>0.048780000000000001</x:v>
      </x:c>
      <x:c r="D8" s="153" t="s">
        <x:v>57</x:v>
      </x:c>
      <x:c r="E8" s="154">
        <x:v>0.0097560000000000002</x:v>
      </x:c>
      <x:c r="G8" s="153" t="s">
        <x:v>57</x:v>
      </x:c>
      <x:c r="H8" s="154">
        <x:v>0.00097600000000000009</x:v>
      </x:c>
    </x:row>
    <x:row r="9" spans="1:8">
      <x:c r="A9" s="153"/>
      <x:c r="B9" s="154"/>
      <x:c r="D9" s="153" t="s">
        <x:v>46</x:v>
      </x:c>
      <x:c r="E9" s="154">
        <x:v>0.0097560000000000002</x:v>
      </x:c>
      <x:c r="G9" s="153" t="s">
        <x:v>46</x:v>
      </x:c>
      <x:c r="H9" s="154">
        <x:v>0.00097600000000000009</x:v>
      </x:c>
    </x:row>
    <x:row r="10" spans="1:8" ht="35.79999999999999715783">
      <x:c r="A10" s="153"/>
      <x:c r="B10" s="154"/>
      <x:c r="D10" s="153" t="s">
        <x:v>1</x:v>
      </x:c>
      <x:c r="E10" s="154">
        <x:v>0.0073170000000000002</x:v>
      </x:c>
      <x:c r="G10" s="153" t="s">
        <x:v>50</x:v>
      </x:c>
      <x:c r="H10" s="154">
        <x:v>0.00073199999999999998</x:v>
      </x:c>
    </x:row>
    <x:row r="11" spans="1:8" ht="47.75">
      <x:c r="A11" s="153"/>
      <x:c r="B11" s="154"/>
      <x:c r="D11" s="153" t="s">
        <x:v>2</x:v>
      </x:c>
      <x:c r="E11" s="154">
        <x:v>0.0048780000000000001</x:v>
      </x:c>
      <x:c r="G11" s="153" t="s">
        <x:v>1</x:v>
      </x:c>
      <x:c r="H11" s="154">
        <x:v>0.00073199999999999998</x:v>
      </x:c>
    </x:row>
    <x:row r="12" spans="1:8" ht="47.75">
      <x:c r="A12" s="153"/>
      <x:c r="B12" s="154"/>
      <x:c r="D12" s="153"/>
      <x:c r="E12" s="154"/>
      <x:c r="G12" s="153" t="s">
        <x:v>2</x:v>
      </x:c>
      <x:c r="H12" s="154">
        <x:v>0.00048800000000000004</x:v>
      </x:c>
    </x:row>
    <x:row r="13" spans="2:2">
      <x:c r="B13" s="154"/>
    </x:row>
    <x:row r="15" spans="1:1">
      <x:c r="A15" s="120" t="s">
        <x:v>9</x:v>
      </x:c>
    </x:row>
    <x:row r="16" spans="1:1">
      <x:c r="A16" s="122" t="s">
        <x:v>52</x:v>
      </x:c>
    </x:row>
    <x:row r="17" spans="1:8">
      <x:c r="A17" s="120" t="s">
        <x:v>54</x:v>
      </x:c>
      <x:c r="D17" s="153"/>
      <x:c r="E17" s="154"/>
      <x:c r="G17" s="153"/>
      <x:c r="H17" s="154"/>
    </x:row>
    <x:row r="18" spans="1:8">
      <x:c r="A18" s="120" t="s">
        <x:v>51</x:v>
      </x:c>
      <x:c r="D18" s="153"/>
      <x:c r="E18" s="154"/>
      <x:c r="G18" s="153"/>
      <x:c r="H18" s="154"/>
    </x:row>
    <x:row r="19" spans="4:5">
      <x:c r="D19" s="153"/>
      <x:c r="E19" s="154"/>
    </x:row>
    <x:row r="20" spans="4:8">
      <x:c r="D20" s="153"/>
      <x:c r="E20" s="154"/>
      <x:c r="G20" s="153"/>
      <x:c r="H20" s="154"/>
    </x:row>
    <x:row r="21" spans="4:8">
      <x:c r="D21" s="153"/>
      <x:c r="E21" s="154"/>
      <x:c r="G21" s="153"/>
      <x:c r="H21" s="154"/>
    </x:row>
    <x:row r="24" spans="4:8">
      <x:c r="D24" s="153"/>
      <x:c r="E24" s="154"/>
      <x:c r="G24" s="153"/>
      <x:c r="H24" s="154"/>
    </x:row>
    <x:row r="25" spans="4:5">
      <x:c r="D25" s="153"/>
      <x:c r="E25" s="154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Growth</vt:lpstr>
      <vt:lpstr>Point</vt:lpstr>
      <vt:lpstr>Extreme</vt:lpstr>
      <vt:lpstr>Hexa</vt:lpstr>
      <vt:lpstr>성장비약 데이터</vt:lpstr>
      <vt:lpstr>6차강화(계산기만)</vt:lpstr>
      <vt:lpstr>6차강화(표)</vt:lpstr>
      <vt:lpstr>Option</vt:lpstr>
      <vt:lpstr>RedCube</vt:lpstr>
    </vt:vector>
  </ep:TitlesOfParts>
  <ep:TotalTime>1116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cherenxia</cp:lastModifiedBy>
  <cp:revision>152</cp:revision>
  <cp:lastPrinted>2023-09-11T05:05:38.000</cp:lastPrinted>
  <dcterms:created xsi:type="dcterms:W3CDTF">2023-09-04T01:28:11.000</dcterms:created>
  <dcterms:modified xsi:type="dcterms:W3CDTF">2024-01-02T07:22:28.486</dcterms:modified>
  <cp:version>1200.0100.01</cp:version>
</cp:coreProperties>
</file>