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em\OneDrive\Documents\GWU School Notes\Semester 1\Design and Analysis of Algorithms\code_snippets\project-files\project-02\"/>
    </mc:Choice>
  </mc:AlternateContent>
  <xr:revisionPtr revIDLastSave="0" documentId="13_ncr:1_{2653FF3E-6F28-4984-9BA4-A49F7E9CC8F0}" xr6:coauthVersionLast="47" xr6:coauthVersionMax="47" xr10:uidLastSave="{00000000-0000-0000-0000-000000000000}"/>
  <bookViews>
    <workbookView xWindow="-108" yWindow="-108" windowWidth="30936" windowHeight="19416" activeTab="1" xr2:uid="{B86A3223-C5E1-4392-BE4A-B709B0F85BEF}"/>
  </bookViews>
  <sheets>
    <sheet name="Asymptotic Analysis (Manaaf)" sheetId="1" r:id="rId1"/>
    <sheet name="Word Doc Info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" i="1"/>
  <c r="F3" i="1"/>
  <c r="K3" i="1" s="1"/>
  <c r="F4" i="1"/>
  <c r="K4" i="1" s="1"/>
  <c r="F5" i="1"/>
  <c r="K5" i="1" s="1"/>
  <c r="F6" i="1"/>
  <c r="K6" i="1" s="1"/>
  <c r="F7" i="1"/>
  <c r="K7" i="1" s="1"/>
  <c r="F8" i="1"/>
  <c r="K8" i="1" s="1"/>
  <c r="F9" i="1"/>
  <c r="K9" i="1" s="1"/>
  <c r="F10" i="1"/>
  <c r="K10" i="1" s="1"/>
  <c r="F11" i="1"/>
  <c r="K11" i="1" s="1"/>
  <c r="F12" i="1"/>
  <c r="K12" i="1" s="1"/>
  <c r="F13" i="1"/>
  <c r="K13" i="1" s="1"/>
  <c r="F14" i="1"/>
  <c r="K14" i="1" s="1"/>
  <c r="F15" i="1"/>
  <c r="K15" i="1" s="1"/>
  <c r="F16" i="1"/>
  <c r="K16" i="1" s="1"/>
  <c r="F17" i="1"/>
  <c r="K17" i="1" s="1"/>
  <c r="F18" i="1"/>
  <c r="K18" i="1" s="1"/>
  <c r="F19" i="1"/>
  <c r="K19" i="1" s="1"/>
  <c r="F20" i="1"/>
  <c r="K20" i="1" s="1"/>
  <c r="F21" i="1"/>
  <c r="K21" i="1" s="1"/>
  <c r="F2" i="1"/>
  <c r="K2" i="1" s="1"/>
  <c r="G8" i="1" l="1"/>
  <c r="H8" i="1" s="1"/>
  <c r="J8" i="1" s="1"/>
  <c r="G7" i="1"/>
  <c r="H7" i="1" s="1"/>
  <c r="J7" i="1" s="1"/>
  <c r="G6" i="1"/>
  <c r="H6" i="1" s="1"/>
  <c r="J6" i="1" s="1"/>
  <c r="G21" i="1"/>
  <c r="H21" i="1" s="1"/>
  <c r="J21" i="1" s="1"/>
  <c r="G5" i="1"/>
  <c r="H5" i="1" s="1"/>
  <c r="J5" i="1" s="1"/>
  <c r="G20" i="1"/>
  <c r="H20" i="1" s="1"/>
  <c r="J20" i="1" s="1"/>
  <c r="G4" i="1"/>
  <c r="H4" i="1" s="1"/>
  <c r="J4" i="1" s="1"/>
  <c r="G19" i="1"/>
  <c r="H19" i="1" s="1"/>
  <c r="J19" i="1" s="1"/>
  <c r="G3" i="1"/>
  <c r="H3" i="1" s="1"/>
  <c r="J3" i="1" s="1"/>
  <c r="G18" i="1"/>
  <c r="H18" i="1" s="1"/>
  <c r="J18" i="1" s="1"/>
  <c r="G17" i="1"/>
  <c r="H17" i="1" s="1"/>
  <c r="J17" i="1" s="1"/>
  <c r="G16" i="1"/>
  <c r="H16" i="1" s="1"/>
  <c r="J16" i="1" s="1"/>
  <c r="G15" i="1"/>
  <c r="H15" i="1" s="1"/>
  <c r="J15" i="1" s="1"/>
  <c r="G14" i="1"/>
  <c r="H14" i="1" s="1"/>
  <c r="J14" i="1" s="1"/>
  <c r="G13" i="1"/>
  <c r="H13" i="1" s="1"/>
  <c r="J13" i="1" s="1"/>
  <c r="G12" i="1"/>
  <c r="H12" i="1" s="1"/>
  <c r="J12" i="1" s="1"/>
  <c r="G2" i="1"/>
  <c r="H2" i="1" s="1"/>
  <c r="J2" i="1" s="1"/>
  <c r="G11" i="1"/>
  <c r="H11" i="1" s="1"/>
  <c r="J11" i="1" s="1"/>
  <c r="G10" i="1"/>
  <c r="H10" i="1" s="1"/>
  <c r="J10" i="1" s="1"/>
  <c r="G9" i="1"/>
  <c r="H9" i="1" s="1"/>
  <c r="J9" i="1" s="1"/>
</calcChain>
</file>

<file path=xl/sharedStrings.xml><?xml version="1.0" encoding="utf-8"?>
<sst xmlns="http://schemas.openxmlformats.org/spreadsheetml/2006/main" count="19" uniqueCount="11">
  <si>
    <t>Sr. No.</t>
  </si>
  <si>
    <t>Value of 'n'</t>
  </si>
  <si>
    <t>Log based 10 for 'n'</t>
  </si>
  <si>
    <t>Scaling Constant</t>
  </si>
  <si>
    <t>Experimental Time Taken (Seconds)</t>
  </si>
  <si>
    <t>Nanoseconds Conversion</t>
  </si>
  <si>
    <t>Experimental Time Taken (ns)</t>
  </si>
  <si>
    <t>Theoretical Time x Scaling Constant</t>
  </si>
  <si>
    <t>Log based 10 for Experimental Time (ns)</t>
  </si>
  <si>
    <t>Log based 10 for (Theoretical Time x Scaling Constant)</t>
  </si>
  <si>
    <t>Theoretical Time Taken (O(n * log n))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</si>
</sst>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2" fontId="0" fillId="0" borderId="0" xfId="0" applyNumberFormat="1"/>
    <xf numFmtId="1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Asymptotic Analysis (Theoretical vs Experimental)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'Asymptotic Analysis (Manaaf)'!$J$1</c:f>
              <c:strCache>
                <c:ptCount val="1"/>
                <c:pt idx="0">
                  <c:v>Log based 10 for (Theoretical Time x Scaling Constant)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'Asymptotic Analysis (Manaaf)'!$I$2:$I$21</c:f>
              <c:numCache>
                <c:formatCode>General</c:formatCode>
                <c:ptCount val="20"/>
                <c:pt idx="0">
                  <c:v>0.30099999999999999</c:v>
                </c:pt>
                <c:pt idx="1">
                  <c:v>0.69899999999999995</c:v>
                </c:pt>
                <c:pt idx="2">
                  <c:v>0.84499999999999997</c:v>
                </c:pt>
                <c:pt idx="3">
                  <c:v>1</c:v>
                </c:pt>
                <c:pt idx="4">
                  <c:v>1.3979999999999999</c:v>
                </c:pt>
                <c:pt idx="5">
                  <c:v>1.6990000000000001</c:v>
                </c:pt>
                <c:pt idx="6">
                  <c:v>1.875</c:v>
                </c:pt>
                <c:pt idx="7">
                  <c:v>2</c:v>
                </c:pt>
                <c:pt idx="8">
                  <c:v>2.3980000000000001</c:v>
                </c:pt>
                <c:pt idx="9">
                  <c:v>2.6989999999999998</c:v>
                </c:pt>
                <c:pt idx="10">
                  <c:v>2.875</c:v>
                </c:pt>
                <c:pt idx="11">
                  <c:v>3</c:v>
                </c:pt>
                <c:pt idx="12">
                  <c:v>3.3980000000000001</c:v>
                </c:pt>
                <c:pt idx="13">
                  <c:v>3.6989999999999998</c:v>
                </c:pt>
                <c:pt idx="14">
                  <c:v>3.875</c:v>
                </c:pt>
                <c:pt idx="15">
                  <c:v>4</c:v>
                </c:pt>
                <c:pt idx="16">
                  <c:v>4.3979999999999997</c:v>
                </c:pt>
                <c:pt idx="17">
                  <c:v>4.6989999999999998</c:v>
                </c:pt>
                <c:pt idx="18">
                  <c:v>4.875</c:v>
                </c:pt>
                <c:pt idx="19">
                  <c:v>5</c:v>
                </c:pt>
              </c:numCache>
            </c:numRef>
          </c:cat>
          <c:val>
            <c:numRef>
              <c:f>'Asymptotic Analysis (Manaaf)'!$J$2:$J$21</c:f>
              <c:numCache>
                <c:formatCode>General</c:formatCode>
                <c:ptCount val="20"/>
                <c:pt idx="0">
                  <c:v>2.4620481842249551</c:v>
                </c:pt>
                <c:pt idx="1">
                  <c:v>3.2258369593429732</c:v>
                </c:pt>
                <c:pt idx="2">
                  <c:v>3.4544135507027351</c:v>
                </c:pt>
                <c:pt idx="3">
                  <c:v>3.6824084162152988</c:v>
                </c:pt>
                <c:pt idx="4">
                  <c:v>4.2258369593429732</c:v>
                </c:pt>
                <c:pt idx="5">
                  <c:v>4.6115641319298719</c:v>
                </c:pt>
                <c:pt idx="6">
                  <c:v>4.8304851414938303</c:v>
                </c:pt>
                <c:pt idx="7">
                  <c:v>4.9834384118792805</c:v>
                </c:pt>
                <c:pt idx="8">
                  <c:v>5.4601867386674314</c:v>
                </c:pt>
                <c:pt idx="9">
                  <c:v>5.8125764784965934</c:v>
                </c:pt>
                <c:pt idx="10">
                  <c:v>6.0161167829176856</c:v>
                </c:pt>
                <c:pt idx="11">
                  <c:v>6.159529670934961</c:v>
                </c:pt>
                <c:pt idx="12">
                  <c:v>6.6115641319298719</c:v>
                </c:pt>
                <c:pt idx="13">
                  <c:v>6.9494592301029474</c:v>
                </c:pt>
                <c:pt idx="14">
                  <c:v>7.1457482525506544</c:v>
                </c:pt>
                <c:pt idx="15">
                  <c:v>7.2844684075432609</c:v>
                </c:pt>
                <c:pt idx="16">
                  <c:v>7.7235977258374389</c:v>
                </c:pt>
                <c:pt idx="17">
                  <c:v>8.0533810932837966</c:v>
                </c:pt>
                <c:pt idx="18">
                  <c:v>8.2454497573206886</c:v>
                </c:pt>
                <c:pt idx="19">
                  <c:v>8.381378420551318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E9-4C69-86BE-1ABA14ACFAFC}"/>
            </c:ext>
          </c:extLst>
        </c:ser>
        <c:ser>
          <c:idx val="1"/>
          <c:order val="1"/>
          <c:tx>
            <c:strRef>
              <c:f>'Asymptotic Analysis (Manaaf)'!$K$1</c:f>
              <c:strCache>
                <c:ptCount val="1"/>
                <c:pt idx="0">
                  <c:v>Log based 10 for Experimental Time (ns)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'Asymptotic Analysis (Manaaf)'!$I$2:$I$21</c:f>
              <c:numCache>
                <c:formatCode>General</c:formatCode>
                <c:ptCount val="20"/>
                <c:pt idx="0">
                  <c:v>0.30099999999999999</c:v>
                </c:pt>
                <c:pt idx="1">
                  <c:v>0.69899999999999995</c:v>
                </c:pt>
                <c:pt idx="2">
                  <c:v>0.84499999999999997</c:v>
                </c:pt>
                <c:pt idx="3">
                  <c:v>1</c:v>
                </c:pt>
                <c:pt idx="4">
                  <c:v>1.3979999999999999</c:v>
                </c:pt>
                <c:pt idx="5">
                  <c:v>1.6990000000000001</c:v>
                </c:pt>
                <c:pt idx="6">
                  <c:v>1.875</c:v>
                </c:pt>
                <c:pt idx="7">
                  <c:v>2</c:v>
                </c:pt>
                <c:pt idx="8">
                  <c:v>2.3980000000000001</c:v>
                </c:pt>
                <c:pt idx="9">
                  <c:v>2.6989999999999998</c:v>
                </c:pt>
                <c:pt idx="10">
                  <c:v>2.875</c:v>
                </c:pt>
                <c:pt idx="11">
                  <c:v>3</c:v>
                </c:pt>
                <c:pt idx="12">
                  <c:v>3.3980000000000001</c:v>
                </c:pt>
                <c:pt idx="13">
                  <c:v>3.6989999999999998</c:v>
                </c:pt>
                <c:pt idx="14">
                  <c:v>3.875</c:v>
                </c:pt>
                <c:pt idx="15">
                  <c:v>4</c:v>
                </c:pt>
                <c:pt idx="16">
                  <c:v>4.3979999999999997</c:v>
                </c:pt>
                <c:pt idx="17">
                  <c:v>4.6989999999999998</c:v>
                </c:pt>
                <c:pt idx="18">
                  <c:v>4.875</c:v>
                </c:pt>
                <c:pt idx="19">
                  <c:v>5</c:v>
                </c:pt>
              </c:numCache>
            </c:numRef>
          </c:cat>
          <c:val>
            <c:numRef>
              <c:f>'Asymptotic Analysis (Manaaf)'!$K$2:$K$21</c:f>
              <c:numCache>
                <c:formatCode>General</c:formatCode>
                <c:ptCount val="20"/>
                <c:pt idx="0">
                  <c:v>3.6020632982478249</c:v>
                </c:pt>
                <c:pt idx="1">
                  <c:v>3.8512616556389374</c:v>
                </c:pt>
                <c:pt idx="2">
                  <c:v>3.9542401987509774</c:v>
                </c:pt>
                <c:pt idx="3">
                  <c:v>3.9493876328369586</c:v>
                </c:pt>
                <c:pt idx="4">
                  <c:v>4.4013998351315271</c:v>
                </c:pt>
                <c:pt idx="5">
                  <c:v>4.6946054417125067</c:v>
                </c:pt>
                <c:pt idx="6">
                  <c:v>4.9014578221652751</c:v>
                </c:pt>
                <c:pt idx="7">
                  <c:v>5.0161972509099746</c:v>
                </c:pt>
                <c:pt idx="8">
                  <c:v>5.4729027254405667</c:v>
                </c:pt>
                <c:pt idx="9">
                  <c:v>5.8075350274337989</c:v>
                </c:pt>
                <c:pt idx="10">
                  <c:v>6.0041063247508859</c:v>
                </c:pt>
                <c:pt idx="11">
                  <c:v>6.153143858734734</c:v>
                </c:pt>
                <c:pt idx="12">
                  <c:v>6.6181318140977101</c:v>
                </c:pt>
                <c:pt idx="13">
                  <c:v>6.9315341433430646</c:v>
                </c:pt>
                <c:pt idx="14">
                  <c:v>7.1356255258806067</c:v>
                </c:pt>
                <c:pt idx="15">
                  <c:v>7.2723661578326766</c:v>
                </c:pt>
                <c:pt idx="16">
                  <c:v>7.7086265250885821</c:v>
                </c:pt>
                <c:pt idx="17">
                  <c:v>8.0613284310251814</c:v>
                </c:pt>
                <c:pt idx="18">
                  <c:v>8.2418188254149278</c:v>
                </c:pt>
                <c:pt idx="19">
                  <c:v>8.3855295949499489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E9-4C69-86BE-1ABA14ACF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0462256"/>
        <c:axId val="330262880"/>
      </c:lineChart>
      <c:catAx>
        <c:axId val="3304622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Log of Values of 'n'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0262880"/>
        <c:crosses val="autoZero"/>
        <c:auto val="1"/>
        <c:lblAlgn val="ctr"/>
        <c:lblOffset val="100"/>
        <c:noMultiLvlLbl val="0"/>
      </c:catAx>
      <c:valAx>
        <c:axId val="330262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Log of Execution 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0462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762000</xdr:colOff>
      <xdr:row>23</xdr:row>
      <xdr:rowOff>175260</xdr:rowOff>
    </xdr:from>
    <xdr:to>
      <xdr:col>8</xdr:col>
      <xdr:colOff>15240</xdr:colOff>
      <xdr:row>46</xdr:row>
      <xdr:rowOff>99060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756344-2C51-D0DC-DD5F-A84057814C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A8E8E-EA19-4D18-88CC-3A93C13B7ECC}">
  <dimension ref="A1:K21"/>
  <sheetViews>
    <sheetView workbookViewId="0">
      <selection activeCell="F1" activeCellId="1" sqref="B1:C21 F1:K21"/>
    </sheetView>
  </sheetViews>
  <sheetFormatPr defaultRowHeight="14.4" x14ac:dyDescent="0.3"/>
  <cols>
    <col min="2" max="2" width="10.109375" customWidth="1"/>
    <col min="3" max="3" width="37.21875" bestFit="1" customWidth="1"/>
    <col min="4" max="4" width="30.21875" bestFit="1" customWidth="1"/>
    <col min="5" max="6" width="30.21875" customWidth="1"/>
    <col min="7" max="7" width="21.77734375" customWidth="1"/>
    <col min="8" max="8" width="31.77734375" bestFit="1" customWidth="1"/>
    <col min="9" max="9" width="16.88671875" bestFit="1" customWidth="1"/>
    <col min="10" max="10" width="45.6640625" bestFit="1" customWidth="1"/>
    <col min="11" max="11" width="34.88671875" bestFit="1" customWidth="1"/>
  </cols>
  <sheetData>
    <row r="1" spans="1:11" x14ac:dyDescent="0.3">
      <c r="A1" t="s">
        <v>0</v>
      </c>
      <c r="B1" t="s">
        <v>1</v>
      </c>
      <c r="C1" t="s">
        <v>10</v>
      </c>
      <c r="D1" t="s">
        <v>4</v>
      </c>
      <c r="E1" t="s">
        <v>5</v>
      </c>
      <c r="F1" t="s">
        <v>6</v>
      </c>
      <c r="G1" t="s">
        <v>3</v>
      </c>
      <c r="H1" t="s">
        <v>7</v>
      </c>
      <c r="I1" t="s">
        <v>2</v>
      </c>
      <c r="J1" t="s">
        <v>9</v>
      </c>
      <c r="K1" t="s">
        <v>8</v>
      </c>
    </row>
    <row r="2" spans="1:11" x14ac:dyDescent="0.3">
      <c r="A2">
        <v>1</v>
      </c>
      <c r="B2" s="1">
        <v>2</v>
      </c>
      <c r="C2" s="1">
        <f>(B2 * LOG(B2, 2))</f>
        <v>2</v>
      </c>
      <c r="D2" s="3">
        <v>4.0000304579734802E-6</v>
      </c>
      <c r="E2" s="1">
        <v>1000000000</v>
      </c>
      <c r="F2" s="2">
        <f>D2*E2</f>
        <v>4000.0304579734802</v>
      </c>
      <c r="G2" s="2">
        <f t="shared" ref="G2:G21" si="0">AVERAGE($F$2:$F$21) / AVERAGE($C$2:$C$21)</f>
        <v>144.8832530408279</v>
      </c>
      <c r="H2" s="2">
        <f>C2*G2</f>
        <v>289.76650608165579</v>
      </c>
      <c r="I2">
        <f>ROUND(LOG(B2, 10), 3)</f>
        <v>0.30099999999999999</v>
      </c>
      <c r="J2">
        <f>LOG(H2, 10)</f>
        <v>2.4620481842249551</v>
      </c>
      <c r="K2">
        <f>LOG(F2, 10)</f>
        <v>3.6020632982478249</v>
      </c>
    </row>
    <row r="3" spans="1:11" x14ac:dyDescent="0.3">
      <c r="A3">
        <v>2</v>
      </c>
      <c r="B3" s="1">
        <v>5</v>
      </c>
      <c r="C3" s="1">
        <f t="shared" ref="C3:C21" si="1">(B3 * LOG(B3, 2))</f>
        <v>11.60964047443681</v>
      </c>
      <c r="D3" s="3">
        <v>7.1000540629029198E-6</v>
      </c>
      <c r="E3" s="1">
        <v>1000000000</v>
      </c>
      <c r="F3" s="2">
        <f t="shared" ref="F3:F21" si="2">D3*E3</f>
        <v>7100.0540629029201</v>
      </c>
      <c r="G3" s="2">
        <f t="shared" si="0"/>
        <v>144.8832530408279</v>
      </c>
      <c r="H3" s="2">
        <f t="shared" ref="H3:H21" si="3">C3*G3</f>
        <v>1682.0424785708656</v>
      </c>
      <c r="I3">
        <f t="shared" ref="I3:I21" si="4">ROUND(LOG(B3, 10), 3)</f>
        <v>0.69899999999999995</v>
      </c>
      <c r="J3">
        <f t="shared" ref="J3:J21" si="5">LOG(H3, 10)</f>
        <v>3.2258369593429732</v>
      </c>
      <c r="K3">
        <f t="shared" ref="K3:K21" si="6">LOG(F3, 10)</f>
        <v>3.8512616556389374</v>
      </c>
    </row>
    <row r="4" spans="1:11" x14ac:dyDescent="0.3">
      <c r="A4">
        <v>3</v>
      </c>
      <c r="B4" s="1">
        <v>7</v>
      </c>
      <c r="C4" s="1">
        <f t="shared" si="1"/>
        <v>19.651484454403228</v>
      </c>
      <c r="D4" s="3">
        <v>8.9999521151185002E-6</v>
      </c>
      <c r="E4" s="1">
        <v>1000000000</v>
      </c>
      <c r="F4" s="2">
        <f t="shared" si="2"/>
        <v>8999.9521151184999</v>
      </c>
      <c r="G4" s="2">
        <f t="shared" si="0"/>
        <v>144.8832530408279</v>
      </c>
      <c r="H4" s="2">
        <f t="shared" si="3"/>
        <v>2847.1709948351986</v>
      </c>
      <c r="I4">
        <f t="shared" si="4"/>
        <v>0.84499999999999997</v>
      </c>
      <c r="J4">
        <f t="shared" si="5"/>
        <v>3.4544135507027351</v>
      </c>
      <c r="K4">
        <f t="shared" si="6"/>
        <v>3.9542401987509774</v>
      </c>
    </row>
    <row r="5" spans="1:11" x14ac:dyDescent="0.3">
      <c r="A5">
        <v>4</v>
      </c>
      <c r="B5" s="1">
        <v>10</v>
      </c>
      <c r="C5" s="1">
        <f t="shared" si="1"/>
        <v>33.219280948873624</v>
      </c>
      <c r="D5" s="3">
        <v>8.8999513536691598E-6</v>
      </c>
      <c r="E5" s="1">
        <v>1000000000</v>
      </c>
      <c r="F5" s="2">
        <f t="shared" si="2"/>
        <v>8899.9513536691593</v>
      </c>
      <c r="G5" s="2">
        <f t="shared" si="0"/>
        <v>144.8832530408279</v>
      </c>
      <c r="H5" s="2">
        <f t="shared" si="3"/>
        <v>4812.9174875500112</v>
      </c>
      <c r="I5">
        <f t="shared" si="4"/>
        <v>1</v>
      </c>
      <c r="J5">
        <f t="shared" si="5"/>
        <v>3.6824084162152988</v>
      </c>
      <c r="K5">
        <f t="shared" si="6"/>
        <v>3.9493876328369586</v>
      </c>
    </row>
    <row r="6" spans="1:11" x14ac:dyDescent="0.3">
      <c r="A6">
        <v>5</v>
      </c>
      <c r="B6" s="1">
        <v>25</v>
      </c>
      <c r="C6" s="1">
        <f t="shared" si="1"/>
        <v>116.09640474436812</v>
      </c>
      <c r="D6" s="3">
        <v>2.51999590545892E-5</v>
      </c>
      <c r="E6" s="1">
        <v>1000000000</v>
      </c>
      <c r="F6" s="2">
        <f t="shared" si="2"/>
        <v>25199.959054589199</v>
      </c>
      <c r="G6" s="2">
        <f t="shared" si="0"/>
        <v>144.8832530408279</v>
      </c>
      <c r="H6" s="2">
        <f t="shared" si="3"/>
        <v>16820.424785708659</v>
      </c>
      <c r="I6">
        <f t="shared" si="4"/>
        <v>1.3979999999999999</v>
      </c>
      <c r="J6">
        <f t="shared" si="5"/>
        <v>4.2258369593429732</v>
      </c>
      <c r="K6">
        <f t="shared" si="6"/>
        <v>4.4013998351315271</v>
      </c>
    </row>
    <row r="7" spans="1:11" x14ac:dyDescent="0.3">
      <c r="A7">
        <v>6</v>
      </c>
      <c r="B7" s="1">
        <v>50</v>
      </c>
      <c r="C7" s="1">
        <f t="shared" si="1"/>
        <v>282.1928094887362</v>
      </c>
      <c r="D7" s="3">
        <v>4.9500027671456303E-5</v>
      </c>
      <c r="E7" s="1">
        <v>1000000000</v>
      </c>
      <c r="F7" s="2">
        <f t="shared" si="2"/>
        <v>49500.027671456301</v>
      </c>
      <c r="G7" s="2">
        <f t="shared" si="0"/>
        <v>144.8832530408279</v>
      </c>
      <c r="H7" s="2">
        <f t="shared" si="3"/>
        <v>40885.012223458703</v>
      </c>
      <c r="I7">
        <f t="shared" si="4"/>
        <v>1.6990000000000001</v>
      </c>
      <c r="J7">
        <f t="shared" si="5"/>
        <v>4.6115641319298719</v>
      </c>
      <c r="K7">
        <f t="shared" si="6"/>
        <v>4.6946054417125067</v>
      </c>
    </row>
    <row r="8" spans="1:11" x14ac:dyDescent="0.3">
      <c r="A8">
        <v>7</v>
      </c>
      <c r="B8" s="1">
        <v>75</v>
      </c>
      <c r="C8" s="1">
        <f t="shared" si="1"/>
        <v>467.16140178719104</v>
      </c>
      <c r="D8" s="3">
        <v>7.9699908383190605E-5</v>
      </c>
      <c r="E8" s="1">
        <v>1000000000</v>
      </c>
      <c r="F8" s="2">
        <f t="shared" si="2"/>
        <v>79699.908383190603</v>
      </c>
      <c r="G8" s="2">
        <f t="shared" si="0"/>
        <v>144.8832530408279</v>
      </c>
      <c r="H8" s="2">
        <f t="shared" si="3"/>
        <v>67683.863586041465</v>
      </c>
      <c r="I8">
        <f t="shared" si="4"/>
        <v>1.875</v>
      </c>
      <c r="J8">
        <f t="shared" si="5"/>
        <v>4.8304851414938303</v>
      </c>
      <c r="K8">
        <f t="shared" si="6"/>
        <v>4.9014578221652751</v>
      </c>
    </row>
    <row r="9" spans="1:11" x14ac:dyDescent="0.3">
      <c r="A9">
        <v>8</v>
      </c>
      <c r="B9" s="1">
        <v>100</v>
      </c>
      <c r="C9" s="1">
        <f t="shared" si="1"/>
        <v>664.38561897747252</v>
      </c>
      <c r="D9" s="1">
        <v>1.03799975477159E-4</v>
      </c>
      <c r="E9" s="1">
        <v>1000000000</v>
      </c>
      <c r="F9" s="2">
        <f t="shared" si="2"/>
        <v>103799.97547715899</v>
      </c>
      <c r="G9" s="2">
        <f t="shared" si="0"/>
        <v>144.8832530408279</v>
      </c>
      <c r="H9" s="2">
        <f t="shared" si="3"/>
        <v>96258.34975100022</v>
      </c>
      <c r="I9">
        <f t="shared" si="4"/>
        <v>2</v>
      </c>
      <c r="J9">
        <f t="shared" si="5"/>
        <v>4.9834384118792805</v>
      </c>
      <c r="K9">
        <f t="shared" si="6"/>
        <v>5.0161972509099746</v>
      </c>
    </row>
    <row r="10" spans="1:11" x14ac:dyDescent="0.3">
      <c r="A10">
        <v>9</v>
      </c>
      <c r="B10" s="1">
        <v>250</v>
      </c>
      <c r="C10" s="1">
        <f t="shared" si="1"/>
        <v>1991.4460711655217</v>
      </c>
      <c r="D10" s="1">
        <v>2.9710005037486499E-4</v>
      </c>
      <c r="E10" s="1">
        <v>1000000000</v>
      </c>
      <c r="F10" s="2">
        <f t="shared" si="2"/>
        <v>297100.05037486501</v>
      </c>
      <c r="G10" s="2">
        <f t="shared" si="0"/>
        <v>144.8832530408279</v>
      </c>
      <c r="H10" s="2">
        <f t="shared" si="3"/>
        <v>288527.18504583684</v>
      </c>
      <c r="I10">
        <f t="shared" si="4"/>
        <v>2.3980000000000001</v>
      </c>
      <c r="J10">
        <f t="shared" si="5"/>
        <v>5.4601867386674314</v>
      </c>
      <c r="K10">
        <f t="shared" si="6"/>
        <v>5.4729027254405667</v>
      </c>
    </row>
    <row r="11" spans="1:11" x14ac:dyDescent="0.3">
      <c r="A11">
        <v>10</v>
      </c>
      <c r="B11" s="1">
        <v>500</v>
      </c>
      <c r="C11" s="1">
        <f t="shared" si="1"/>
        <v>4482.8921423310439</v>
      </c>
      <c r="D11" s="1">
        <v>6.4199999906122598E-4</v>
      </c>
      <c r="E11" s="1">
        <v>1000000000</v>
      </c>
      <c r="F11" s="2">
        <f t="shared" si="2"/>
        <v>641999.99906122603</v>
      </c>
      <c r="G11" s="2">
        <f t="shared" si="0"/>
        <v>144.8832530408279</v>
      </c>
      <c r="H11" s="2">
        <f t="shared" si="3"/>
        <v>649495.99661208771</v>
      </c>
      <c r="I11">
        <f t="shared" si="4"/>
        <v>2.6989999999999998</v>
      </c>
      <c r="J11">
        <f t="shared" si="5"/>
        <v>5.8125764784965934</v>
      </c>
      <c r="K11">
        <f t="shared" si="6"/>
        <v>5.8075350274337989</v>
      </c>
    </row>
    <row r="12" spans="1:11" x14ac:dyDescent="0.3">
      <c r="A12">
        <v>11</v>
      </c>
      <c r="B12" s="1">
        <v>750</v>
      </c>
      <c r="C12" s="1">
        <f t="shared" si="1"/>
        <v>7163.0600890374326</v>
      </c>
      <c r="D12" s="1">
        <v>1.00950000341981E-3</v>
      </c>
      <c r="E12" s="1">
        <v>1000000000</v>
      </c>
      <c r="F12" s="2">
        <f t="shared" si="2"/>
        <v>1009500.00341981</v>
      </c>
      <c r="G12" s="2">
        <f t="shared" si="0"/>
        <v>144.8832530408279</v>
      </c>
      <c r="H12" s="2">
        <f t="shared" si="3"/>
        <v>1037807.4474266656</v>
      </c>
      <c r="I12">
        <f t="shared" si="4"/>
        <v>2.875</v>
      </c>
      <c r="J12">
        <f t="shared" si="5"/>
        <v>6.0161167829176856</v>
      </c>
      <c r="K12">
        <f t="shared" si="6"/>
        <v>6.0041063247508859</v>
      </c>
    </row>
    <row r="13" spans="1:11" x14ac:dyDescent="0.3">
      <c r="A13">
        <v>12</v>
      </c>
      <c r="B13" s="1">
        <v>1000</v>
      </c>
      <c r="C13" s="1">
        <f t="shared" si="1"/>
        <v>9965.7842846620879</v>
      </c>
      <c r="D13" s="1">
        <v>1.4228000072762301E-3</v>
      </c>
      <c r="E13" s="1">
        <v>1000000000</v>
      </c>
      <c r="F13" s="2">
        <f t="shared" si="2"/>
        <v>1422800.00727623</v>
      </c>
      <c r="G13" s="2">
        <f t="shared" si="0"/>
        <v>144.8832530408279</v>
      </c>
      <c r="H13" s="2">
        <f t="shared" si="3"/>
        <v>1443875.2462650032</v>
      </c>
      <c r="I13">
        <f t="shared" si="4"/>
        <v>3</v>
      </c>
      <c r="J13">
        <f t="shared" si="5"/>
        <v>6.159529670934961</v>
      </c>
      <c r="K13">
        <f t="shared" si="6"/>
        <v>6.153143858734734</v>
      </c>
    </row>
    <row r="14" spans="1:11" x14ac:dyDescent="0.3">
      <c r="A14">
        <v>13</v>
      </c>
      <c r="B14" s="1">
        <v>2500</v>
      </c>
      <c r="C14" s="1">
        <f t="shared" si="1"/>
        <v>28219.28094887362</v>
      </c>
      <c r="D14" s="1">
        <v>4.1508000576868601E-3</v>
      </c>
      <c r="E14" s="1">
        <v>1000000000</v>
      </c>
      <c r="F14" s="2">
        <f t="shared" si="2"/>
        <v>4150800.0576868602</v>
      </c>
      <c r="G14" s="2">
        <f t="shared" si="0"/>
        <v>144.8832530408279</v>
      </c>
      <c r="H14" s="2">
        <f t="shared" si="3"/>
        <v>4088501.2223458705</v>
      </c>
      <c r="I14">
        <f t="shared" si="4"/>
        <v>3.3980000000000001</v>
      </c>
      <c r="J14">
        <f t="shared" si="5"/>
        <v>6.6115641319298719</v>
      </c>
      <c r="K14">
        <f t="shared" si="6"/>
        <v>6.6181318140977101</v>
      </c>
    </row>
    <row r="15" spans="1:11" x14ac:dyDescent="0.3">
      <c r="A15">
        <v>14</v>
      </c>
      <c r="B15" s="1">
        <v>5000</v>
      </c>
      <c r="C15" s="1">
        <f t="shared" si="1"/>
        <v>61438.561897747255</v>
      </c>
      <c r="D15" s="1">
        <v>8.5414999630302104E-3</v>
      </c>
      <c r="E15" s="1">
        <v>1000000000</v>
      </c>
      <c r="F15" s="2">
        <f t="shared" si="2"/>
        <v>8541499.9630302098</v>
      </c>
      <c r="G15" s="2">
        <f t="shared" si="0"/>
        <v>144.8832530408279</v>
      </c>
      <c r="H15" s="2">
        <f t="shared" si="3"/>
        <v>8901418.7098958828</v>
      </c>
      <c r="I15">
        <f t="shared" si="4"/>
        <v>3.6989999999999998</v>
      </c>
      <c r="J15">
        <f t="shared" si="5"/>
        <v>6.9494592301029474</v>
      </c>
      <c r="K15">
        <f t="shared" si="6"/>
        <v>6.9315341433430646</v>
      </c>
    </row>
    <row r="16" spans="1:11" x14ac:dyDescent="0.3">
      <c r="A16">
        <v>15</v>
      </c>
      <c r="B16" s="1">
        <v>7500</v>
      </c>
      <c r="C16" s="1">
        <f t="shared" si="1"/>
        <v>96545.061602029557</v>
      </c>
      <c r="D16" s="3">
        <v>1.3665499980561401E-2</v>
      </c>
      <c r="E16" s="1">
        <v>1000000000</v>
      </c>
      <c r="F16" s="2">
        <f t="shared" si="2"/>
        <v>13665499.9805614</v>
      </c>
      <c r="G16" s="2">
        <f t="shared" si="0"/>
        <v>144.8832530408279</v>
      </c>
      <c r="H16" s="2">
        <f t="shared" si="3"/>
        <v>13987762.589929165</v>
      </c>
      <c r="I16">
        <f t="shared" si="4"/>
        <v>3.875</v>
      </c>
      <c r="J16">
        <f t="shared" si="5"/>
        <v>7.1457482525506544</v>
      </c>
      <c r="K16">
        <f t="shared" si="6"/>
        <v>7.1356255258806067</v>
      </c>
    </row>
    <row r="17" spans="1:11" x14ac:dyDescent="0.3">
      <c r="A17">
        <v>16</v>
      </c>
      <c r="B17" s="1">
        <v>10000</v>
      </c>
      <c r="C17" s="1">
        <f t="shared" si="1"/>
        <v>132877.1237954945</v>
      </c>
      <c r="D17" s="3">
        <v>1.8722599954344301E-2</v>
      </c>
      <c r="E17" s="1">
        <v>1000000000</v>
      </c>
      <c r="F17" s="2">
        <f t="shared" si="2"/>
        <v>18722599.954344302</v>
      </c>
      <c r="G17" s="2">
        <f t="shared" si="0"/>
        <v>144.8832530408279</v>
      </c>
      <c r="H17" s="2">
        <f t="shared" si="3"/>
        <v>19251669.950200044</v>
      </c>
      <c r="I17">
        <f t="shared" si="4"/>
        <v>4</v>
      </c>
      <c r="J17">
        <f t="shared" si="5"/>
        <v>7.2844684075432609</v>
      </c>
      <c r="K17">
        <f t="shared" si="6"/>
        <v>7.2723661578326766</v>
      </c>
    </row>
    <row r="18" spans="1:11" x14ac:dyDescent="0.3">
      <c r="A18">
        <v>17</v>
      </c>
      <c r="B18" s="1">
        <v>25000</v>
      </c>
      <c r="C18" s="1">
        <f t="shared" si="1"/>
        <v>365241.01186092029</v>
      </c>
      <c r="D18" s="1">
        <v>5.1124199992045698E-2</v>
      </c>
      <c r="E18" s="1">
        <v>1000000000</v>
      </c>
      <c r="F18" s="2">
        <f t="shared" si="2"/>
        <v>51124199.992045701</v>
      </c>
      <c r="G18" s="2">
        <f t="shared" si="0"/>
        <v>144.8832530408279</v>
      </c>
      <c r="H18" s="2">
        <f t="shared" si="3"/>
        <v>52917305.942333736</v>
      </c>
      <c r="I18">
        <f t="shared" si="4"/>
        <v>4.3979999999999997</v>
      </c>
      <c r="J18">
        <f t="shared" si="5"/>
        <v>7.7235977258374389</v>
      </c>
      <c r="K18">
        <f t="shared" si="6"/>
        <v>7.7086265250885821</v>
      </c>
    </row>
    <row r="19" spans="1:11" x14ac:dyDescent="0.3">
      <c r="A19">
        <v>18</v>
      </c>
      <c r="B19" s="1">
        <v>50000</v>
      </c>
      <c r="C19" s="1">
        <f t="shared" si="1"/>
        <v>780482.02372184058</v>
      </c>
      <c r="D19" s="3">
        <v>0.11516709998250001</v>
      </c>
      <c r="E19" s="1">
        <v>1000000000</v>
      </c>
      <c r="F19" s="2">
        <f t="shared" si="2"/>
        <v>115167099.9825</v>
      </c>
      <c r="G19" s="2">
        <f t="shared" si="0"/>
        <v>144.8832530408279</v>
      </c>
      <c r="H19" s="2">
        <f t="shared" si="3"/>
        <v>113078774.53670888</v>
      </c>
      <c r="I19">
        <f t="shared" si="4"/>
        <v>4.6989999999999998</v>
      </c>
      <c r="J19">
        <f t="shared" si="5"/>
        <v>8.0533810932837966</v>
      </c>
      <c r="K19">
        <f t="shared" si="6"/>
        <v>8.0613284310251814</v>
      </c>
    </row>
    <row r="20" spans="1:11" x14ac:dyDescent="0.3">
      <c r="A20">
        <v>19</v>
      </c>
      <c r="B20" s="1">
        <v>75000</v>
      </c>
      <c r="C20" s="1">
        <f t="shared" si="1"/>
        <v>1214595.2231368476</v>
      </c>
      <c r="D20" s="3">
        <v>0.17450940003618501</v>
      </c>
      <c r="E20" s="1">
        <v>1000000000</v>
      </c>
      <c r="F20" s="2">
        <f t="shared" si="2"/>
        <v>174509400.036185</v>
      </c>
      <c r="G20" s="2">
        <f t="shared" si="0"/>
        <v>144.8832530408279</v>
      </c>
      <c r="H20" s="2">
        <f t="shared" si="3"/>
        <v>175974507.05591673</v>
      </c>
      <c r="I20">
        <f t="shared" si="4"/>
        <v>4.875</v>
      </c>
      <c r="J20">
        <f t="shared" si="5"/>
        <v>8.2454497573206886</v>
      </c>
      <c r="K20">
        <f t="shared" si="6"/>
        <v>8.2418188254149278</v>
      </c>
    </row>
    <row r="21" spans="1:11" x14ac:dyDescent="0.3">
      <c r="A21">
        <v>20</v>
      </c>
      <c r="B21" s="1">
        <v>100000</v>
      </c>
      <c r="C21" s="1">
        <f t="shared" si="1"/>
        <v>1660964.0474436812</v>
      </c>
      <c r="D21" s="3">
        <v>0.24295709992293199</v>
      </c>
      <c r="E21" s="1">
        <v>1000000000</v>
      </c>
      <c r="F21" s="2">
        <f t="shared" si="2"/>
        <v>242957099.922932</v>
      </c>
      <c r="G21" s="2">
        <f t="shared" si="0"/>
        <v>144.8832530408279</v>
      </c>
      <c r="H21" s="2">
        <f t="shared" si="3"/>
        <v>240645874.37750053</v>
      </c>
      <c r="I21">
        <f t="shared" si="4"/>
        <v>5</v>
      </c>
      <c r="J21">
        <f t="shared" si="5"/>
        <v>8.381378420551318</v>
      </c>
      <c r="K21">
        <f t="shared" si="6"/>
        <v>8.3855295949499489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4760C-98CA-42A0-8DE4-380F349268B2}">
  <dimension ref="A1:H21"/>
  <sheetViews>
    <sheetView tabSelected="1" workbookViewId="0">
      <selection sqref="A1:H21"/>
    </sheetView>
  </sheetViews>
  <sheetFormatPr defaultRowHeight="14.4" x14ac:dyDescent="0.3"/>
  <cols>
    <col min="1" max="1" width="10.109375" bestFit="1" customWidth="1"/>
    <col min="2" max="2" width="37.21875" bestFit="1" customWidth="1"/>
    <col min="3" max="3" width="25.109375" bestFit="1" customWidth="1"/>
    <col min="4" max="4" width="14.44140625" bestFit="1" customWidth="1"/>
    <col min="5" max="5" width="30.33203125" bestFit="1" customWidth="1"/>
    <col min="6" max="6" width="16.88671875" bestFit="1" customWidth="1"/>
    <col min="7" max="7" width="29" bestFit="1" customWidth="1"/>
    <col min="8" max="8" width="34.88671875" bestFit="1" customWidth="1"/>
  </cols>
  <sheetData>
    <row r="1" spans="1:8" x14ac:dyDescent="0.3">
      <c r="A1" t="s">
        <v>1</v>
      </c>
      <c r="B1" t="s">
        <v>10</v>
      </c>
      <c r="C1" t="s">
        <v>6</v>
      </c>
      <c r="D1" t="s">
        <v>3</v>
      </c>
      <c r="E1" t="s">
        <v>7</v>
      </c>
      <c r="F1" t="s">
        <v>2</v>
      </c>
      <c r="G1" t="s">
        <v>9</v>
      </c>
      <c r="H1" t="s">
        <v>8</v>
      </c>
    </row>
    <row r="2" spans="1:8" x14ac:dyDescent="0.3">
      <c r="A2" s="1">
        <v>2</v>
      </c>
      <c r="B2" s="2">
        <v>2</v>
      </c>
      <c r="C2" s="2">
        <v>4000.0304579734802</v>
      </c>
      <c r="D2" s="2">
        <v>144.8832530408279</v>
      </c>
      <c r="E2" s="2">
        <v>289.76650608165579</v>
      </c>
      <c r="F2">
        <v>0.30099999999999999</v>
      </c>
      <c r="G2">
        <v>2.4620481842249551</v>
      </c>
      <c r="H2">
        <v>3.6020632982478249</v>
      </c>
    </row>
    <row r="3" spans="1:8" x14ac:dyDescent="0.3">
      <c r="A3" s="1">
        <v>5</v>
      </c>
      <c r="B3" s="2">
        <v>11.60964047443681</v>
      </c>
      <c r="C3" s="2">
        <v>7100.0540629029201</v>
      </c>
      <c r="D3" s="2">
        <v>144.8832530408279</v>
      </c>
      <c r="E3" s="2">
        <v>1682.0424785708656</v>
      </c>
      <c r="F3">
        <v>0.69899999999999995</v>
      </c>
      <c r="G3">
        <v>3.2258369593429732</v>
      </c>
      <c r="H3">
        <v>3.8512616556389374</v>
      </c>
    </row>
    <row r="4" spans="1:8" x14ac:dyDescent="0.3">
      <c r="A4" s="1">
        <v>7</v>
      </c>
      <c r="B4" s="2">
        <v>19.651484454403228</v>
      </c>
      <c r="C4" s="2">
        <v>8999.9521151184999</v>
      </c>
      <c r="D4" s="2">
        <v>144.8832530408279</v>
      </c>
      <c r="E4" s="2">
        <v>2847.1709948351986</v>
      </c>
      <c r="F4">
        <v>0.84499999999999997</v>
      </c>
      <c r="G4">
        <v>3.4544135507027351</v>
      </c>
      <c r="H4">
        <v>3.9542401987509774</v>
      </c>
    </row>
    <row r="5" spans="1:8" x14ac:dyDescent="0.3">
      <c r="A5" s="1">
        <v>10</v>
      </c>
      <c r="B5" s="2">
        <v>33.219280948873624</v>
      </c>
      <c r="C5" s="2">
        <v>8899.9513536691593</v>
      </c>
      <c r="D5" s="2">
        <v>144.8832530408279</v>
      </c>
      <c r="E5" s="2">
        <v>4812.9174875500112</v>
      </c>
      <c r="F5">
        <v>1</v>
      </c>
      <c r="G5">
        <v>3.6824084162152988</v>
      </c>
      <c r="H5">
        <v>3.9493876328369586</v>
      </c>
    </row>
    <row r="6" spans="1:8" x14ac:dyDescent="0.3">
      <c r="A6" s="1">
        <v>25</v>
      </c>
      <c r="B6" s="2">
        <v>116.09640474436812</v>
      </c>
      <c r="C6" s="2">
        <v>25199.959054589199</v>
      </c>
      <c r="D6" s="2">
        <v>144.8832530408279</v>
      </c>
      <c r="E6" s="2">
        <v>16820.424785708659</v>
      </c>
      <c r="F6">
        <v>1.3979999999999999</v>
      </c>
      <c r="G6">
        <v>4.2258369593429732</v>
      </c>
      <c r="H6">
        <v>4.4013998351315271</v>
      </c>
    </row>
    <row r="7" spans="1:8" x14ac:dyDescent="0.3">
      <c r="A7" s="1">
        <v>50</v>
      </c>
      <c r="B7" s="2">
        <v>282.1928094887362</v>
      </c>
      <c r="C7" s="2">
        <v>49500.027671456301</v>
      </c>
      <c r="D7" s="2">
        <v>144.8832530408279</v>
      </c>
      <c r="E7" s="2">
        <v>40885.012223458703</v>
      </c>
      <c r="F7">
        <v>1.6990000000000001</v>
      </c>
      <c r="G7">
        <v>4.6115641319298719</v>
      </c>
      <c r="H7">
        <v>4.6946054417125067</v>
      </c>
    </row>
    <row r="8" spans="1:8" x14ac:dyDescent="0.3">
      <c r="A8" s="1">
        <v>75</v>
      </c>
      <c r="B8" s="2">
        <v>467.16140178719104</v>
      </c>
      <c r="C8" s="2">
        <v>79699.908383190603</v>
      </c>
      <c r="D8" s="2">
        <v>144.8832530408279</v>
      </c>
      <c r="E8" s="2">
        <v>67683.863586041465</v>
      </c>
      <c r="F8">
        <v>1.875</v>
      </c>
      <c r="G8">
        <v>4.8304851414938303</v>
      </c>
      <c r="H8">
        <v>4.9014578221652751</v>
      </c>
    </row>
    <row r="9" spans="1:8" x14ac:dyDescent="0.3">
      <c r="A9" s="1">
        <v>100</v>
      </c>
      <c r="B9" s="2">
        <v>664.38561897747252</v>
      </c>
      <c r="C9" s="2">
        <v>103799.97547715899</v>
      </c>
      <c r="D9" s="2">
        <v>144.8832530408279</v>
      </c>
      <c r="E9" s="2">
        <v>96258.34975100022</v>
      </c>
      <c r="F9">
        <v>2</v>
      </c>
      <c r="G9">
        <v>4.9834384118792805</v>
      </c>
      <c r="H9">
        <v>5.0161972509099746</v>
      </c>
    </row>
    <row r="10" spans="1:8" x14ac:dyDescent="0.3">
      <c r="A10" s="1">
        <v>250</v>
      </c>
      <c r="B10" s="2">
        <v>1991.4460711655217</v>
      </c>
      <c r="C10" s="2">
        <v>297100.05037486501</v>
      </c>
      <c r="D10" s="2">
        <v>144.8832530408279</v>
      </c>
      <c r="E10" s="2">
        <v>288527.18504583684</v>
      </c>
      <c r="F10">
        <v>2.3980000000000001</v>
      </c>
      <c r="G10">
        <v>5.4601867386674314</v>
      </c>
      <c r="H10">
        <v>5.4729027254405667</v>
      </c>
    </row>
    <row r="11" spans="1:8" x14ac:dyDescent="0.3">
      <c r="A11" s="1">
        <v>500</v>
      </c>
      <c r="B11" s="2">
        <v>4482.8921423310439</v>
      </c>
      <c r="C11" s="2">
        <v>641999.99906122603</v>
      </c>
      <c r="D11" s="2">
        <v>144.8832530408279</v>
      </c>
      <c r="E11" s="2">
        <v>649495.99661208771</v>
      </c>
      <c r="F11">
        <v>2.6989999999999998</v>
      </c>
      <c r="G11">
        <v>5.8125764784965934</v>
      </c>
      <c r="H11">
        <v>5.8075350274337989</v>
      </c>
    </row>
    <row r="12" spans="1:8" x14ac:dyDescent="0.3">
      <c r="A12" s="1">
        <v>750</v>
      </c>
      <c r="B12" s="2">
        <v>7163.0600890374326</v>
      </c>
      <c r="C12" s="2">
        <v>1009500.00341981</v>
      </c>
      <c r="D12" s="2">
        <v>144.8832530408279</v>
      </c>
      <c r="E12" s="2">
        <v>1037807.4474266656</v>
      </c>
      <c r="F12">
        <v>2.875</v>
      </c>
      <c r="G12">
        <v>6.0161167829176856</v>
      </c>
      <c r="H12">
        <v>6.0041063247508859</v>
      </c>
    </row>
    <row r="13" spans="1:8" x14ac:dyDescent="0.3">
      <c r="A13" s="1">
        <v>1000</v>
      </c>
      <c r="B13" s="2">
        <v>9965.7842846620879</v>
      </c>
      <c r="C13" s="2">
        <v>1422800.00727623</v>
      </c>
      <c r="D13" s="2">
        <v>144.8832530408279</v>
      </c>
      <c r="E13" s="2">
        <v>1443875.2462650032</v>
      </c>
      <c r="F13">
        <v>3</v>
      </c>
      <c r="G13">
        <v>6.159529670934961</v>
      </c>
      <c r="H13">
        <v>6.153143858734734</v>
      </c>
    </row>
    <row r="14" spans="1:8" x14ac:dyDescent="0.3">
      <c r="A14" s="1">
        <v>2500</v>
      </c>
      <c r="B14" s="2">
        <v>28219.28094887362</v>
      </c>
      <c r="C14" s="2">
        <v>4150800.0576868602</v>
      </c>
      <c r="D14" s="2">
        <v>144.8832530408279</v>
      </c>
      <c r="E14" s="2">
        <v>4088501.2223458705</v>
      </c>
      <c r="F14">
        <v>3.3980000000000001</v>
      </c>
      <c r="G14">
        <v>6.6115641319298719</v>
      </c>
      <c r="H14">
        <v>6.6181318140977101</v>
      </c>
    </row>
    <row r="15" spans="1:8" x14ac:dyDescent="0.3">
      <c r="A15" s="1">
        <v>5000</v>
      </c>
      <c r="B15" s="2">
        <v>61438.561897747255</v>
      </c>
      <c r="C15" s="2">
        <v>8541499.9630302098</v>
      </c>
      <c r="D15" s="2">
        <v>144.8832530408279</v>
      </c>
      <c r="E15" s="2">
        <v>8901418.7098958828</v>
      </c>
      <c r="F15">
        <v>3.6989999999999998</v>
      </c>
      <c r="G15">
        <v>6.9494592301029474</v>
      </c>
      <c r="H15">
        <v>6.9315341433430646</v>
      </c>
    </row>
    <row r="16" spans="1:8" x14ac:dyDescent="0.3">
      <c r="A16" s="1">
        <v>7500</v>
      </c>
      <c r="B16" s="2">
        <v>96545.061602029557</v>
      </c>
      <c r="C16" s="2">
        <v>13665499.9805614</v>
      </c>
      <c r="D16" s="2">
        <v>144.8832530408279</v>
      </c>
      <c r="E16" s="2">
        <v>13987762.589929165</v>
      </c>
      <c r="F16">
        <v>3.875</v>
      </c>
      <c r="G16">
        <v>7.1457482525506544</v>
      </c>
      <c r="H16">
        <v>7.1356255258806067</v>
      </c>
    </row>
    <row r="17" spans="1:8" x14ac:dyDescent="0.3">
      <c r="A17" s="1">
        <v>10000</v>
      </c>
      <c r="B17" s="2">
        <v>132877.1237954945</v>
      </c>
      <c r="C17" s="2">
        <v>18722599.954344302</v>
      </c>
      <c r="D17" s="2">
        <v>144.8832530408279</v>
      </c>
      <c r="E17" s="2">
        <v>19251669.950200044</v>
      </c>
      <c r="F17">
        <v>4</v>
      </c>
      <c r="G17">
        <v>7.2844684075432609</v>
      </c>
      <c r="H17">
        <v>7.2723661578326766</v>
      </c>
    </row>
    <row r="18" spans="1:8" x14ac:dyDescent="0.3">
      <c r="A18" s="1">
        <v>25000</v>
      </c>
      <c r="B18" s="2">
        <v>365241.01186092029</v>
      </c>
      <c r="C18" s="2">
        <v>51124199.992045701</v>
      </c>
      <c r="D18" s="2">
        <v>144.8832530408279</v>
      </c>
      <c r="E18" s="2">
        <v>52917305.942333736</v>
      </c>
      <c r="F18">
        <v>4.3979999999999997</v>
      </c>
      <c r="G18">
        <v>7.7235977258374389</v>
      </c>
      <c r="H18">
        <v>7.7086265250885821</v>
      </c>
    </row>
    <row r="19" spans="1:8" x14ac:dyDescent="0.3">
      <c r="A19" s="1">
        <v>50000</v>
      </c>
      <c r="B19" s="2">
        <v>780482.02372184058</v>
      </c>
      <c r="C19" s="2">
        <v>115167099.9825</v>
      </c>
      <c r="D19" s="2">
        <v>144.8832530408279</v>
      </c>
      <c r="E19" s="2">
        <v>113078774.53670888</v>
      </c>
      <c r="F19">
        <v>4.6989999999999998</v>
      </c>
      <c r="G19">
        <v>8.0533810932837966</v>
      </c>
      <c r="H19">
        <v>8.0613284310251814</v>
      </c>
    </row>
    <row r="20" spans="1:8" x14ac:dyDescent="0.3">
      <c r="A20" s="1">
        <v>75000</v>
      </c>
      <c r="B20" s="2">
        <v>1214595.2231368476</v>
      </c>
      <c r="C20" s="2">
        <v>174509400.036185</v>
      </c>
      <c r="D20" s="2">
        <v>144.8832530408279</v>
      </c>
      <c r="E20" s="2">
        <v>175974507.05591673</v>
      </c>
      <c r="F20">
        <v>4.875</v>
      </c>
      <c r="G20">
        <v>8.2454497573206886</v>
      </c>
      <c r="H20">
        <v>8.2418188254149278</v>
      </c>
    </row>
    <row r="21" spans="1:8" x14ac:dyDescent="0.3">
      <c r="A21" s="1">
        <v>100000</v>
      </c>
      <c r="B21" s="2">
        <v>1660964.0474436812</v>
      </c>
      <c r="C21" s="2">
        <v>242957099.922932</v>
      </c>
      <c r="D21" s="2">
        <v>144.8832530408279</v>
      </c>
      <c r="E21" s="2">
        <v>240645874.37750053</v>
      </c>
      <c r="F21">
        <v>5</v>
      </c>
      <c r="G21">
        <v>8.381378420551318</v>
      </c>
      <c r="H21">
        <v>8.3855295949499489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Asymptotic Analysis (Manaaf)</vt:lpstr>
      <vt:lpstr>Word Doc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Abdemanaaf Ghadiali</dc:creator>
  <cp:lastModifiedBy>Abdemanaaf Ghadiali</cp:lastModifiedBy>
  <dcterms:created xsi:type="dcterms:W3CDTF">2023-09-11T22:04:48Z</dcterms:created>
  <dcterms:modified xsi:type="dcterms:W3CDTF">2023-10-06T18:35:36Z</dcterms:modified>
</cp:coreProperties>
</file>