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80" yWindow="-20" windowWidth="34400" windowHeight="22440" tabRatio="500" activeTab="1"/>
  </bookViews>
  <sheets>
    <sheet name="Prototype" sheetId="1" r:id="rId1"/>
    <sheet name="Implementation" sheetId="2" r:id="rId2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64" i="2"/>
  <c r="F63"/>
  <c r="F62"/>
  <c r="F61"/>
  <c r="F60"/>
  <c r="F59"/>
  <c r="F58"/>
  <c r="F57"/>
  <c r="F56"/>
  <c r="F55"/>
  <c r="C4"/>
  <c r="E4"/>
  <c r="D4"/>
  <c r="F4"/>
  <c r="G7"/>
  <c r="H7"/>
  <c r="I7"/>
  <c r="J7"/>
  <c r="K7"/>
  <c r="C7"/>
  <c r="E7"/>
  <c r="D7"/>
  <c r="F7"/>
  <c r="G11"/>
  <c r="H11"/>
  <c r="I11"/>
  <c r="J11"/>
  <c r="K11"/>
  <c r="C11"/>
  <c r="E11"/>
  <c r="D11"/>
  <c r="F11"/>
  <c r="G16"/>
  <c r="H16"/>
  <c r="I16"/>
  <c r="J16"/>
  <c r="K16"/>
  <c r="C16"/>
  <c r="E16"/>
  <c r="D16"/>
  <c r="F16"/>
  <c r="G21"/>
  <c r="H21"/>
  <c r="I21"/>
  <c r="J21"/>
  <c r="K21"/>
  <c r="C21"/>
  <c r="E21"/>
  <c r="D21"/>
  <c r="F21"/>
  <c r="G26"/>
  <c r="H26"/>
  <c r="I26"/>
  <c r="J26"/>
  <c r="K26"/>
  <c r="C26"/>
  <c r="E26"/>
  <c r="D26"/>
  <c r="F26"/>
  <c r="G29"/>
  <c r="H29"/>
  <c r="I29"/>
  <c r="J29"/>
  <c r="K29"/>
  <c r="C29"/>
  <c r="E29"/>
  <c r="D29"/>
  <c r="F29"/>
  <c r="G40"/>
  <c r="H40"/>
  <c r="I40"/>
  <c r="J40"/>
  <c r="K40"/>
  <c r="C40"/>
  <c r="E40"/>
  <c r="D40"/>
  <c r="F40"/>
  <c r="G42"/>
  <c r="H42"/>
  <c r="I42"/>
  <c r="J42"/>
  <c r="K42"/>
  <c r="C42"/>
  <c r="E42"/>
  <c r="D42"/>
  <c r="F42"/>
  <c r="G46"/>
  <c r="H46"/>
  <c r="I46"/>
  <c r="J46"/>
  <c r="K46"/>
  <c r="C46"/>
  <c r="E46"/>
  <c r="D46"/>
  <c r="F46"/>
  <c r="F51"/>
  <c r="E51"/>
  <c r="D51"/>
  <c r="C51"/>
  <c r="F50"/>
  <c r="C49"/>
  <c r="E49"/>
  <c r="D49"/>
  <c r="F49"/>
  <c r="C48"/>
  <c r="E48"/>
  <c r="D48"/>
  <c r="F48"/>
  <c r="C47"/>
  <c r="E47"/>
  <c r="D47"/>
  <c r="F47"/>
  <c r="C45"/>
  <c r="E45"/>
  <c r="D45"/>
  <c r="F45"/>
  <c r="C44"/>
  <c r="E44"/>
  <c r="D44"/>
  <c r="F44"/>
  <c r="C43"/>
  <c r="E43"/>
  <c r="D43"/>
  <c r="F43"/>
  <c r="C41"/>
  <c r="E41"/>
  <c r="D41"/>
  <c r="F41"/>
  <c r="C39"/>
  <c r="E39"/>
  <c r="D39"/>
  <c r="F39"/>
  <c r="C38"/>
  <c r="E38"/>
  <c r="D38"/>
  <c r="F38"/>
  <c r="C37"/>
  <c r="E37"/>
  <c r="D37"/>
  <c r="F37"/>
  <c r="C36"/>
  <c r="E36"/>
  <c r="D36"/>
  <c r="F36"/>
  <c r="C35"/>
  <c r="E35"/>
  <c r="D35"/>
  <c r="F35"/>
  <c r="C34"/>
  <c r="E34"/>
  <c r="D34"/>
  <c r="F34"/>
  <c r="E33"/>
  <c r="D33"/>
  <c r="F33"/>
  <c r="C32"/>
  <c r="E32"/>
  <c r="D32"/>
  <c r="F32"/>
  <c r="C31"/>
  <c r="E31"/>
  <c r="D31"/>
  <c r="F31"/>
  <c r="C30"/>
  <c r="E30"/>
  <c r="D30"/>
  <c r="F30"/>
  <c r="C28"/>
  <c r="E28"/>
  <c r="D28"/>
  <c r="F28"/>
  <c r="C27"/>
  <c r="E27"/>
  <c r="D27"/>
  <c r="F27"/>
  <c r="C25"/>
  <c r="E25"/>
  <c r="D25"/>
  <c r="F25"/>
  <c r="C24"/>
  <c r="E24"/>
  <c r="D24"/>
  <c r="F24"/>
  <c r="C23"/>
  <c r="E23"/>
  <c r="D23"/>
  <c r="F23"/>
  <c r="C22"/>
  <c r="E22"/>
  <c r="D22"/>
  <c r="F22"/>
  <c r="C20"/>
  <c r="E20"/>
  <c r="D20"/>
  <c r="F20"/>
  <c r="C19"/>
  <c r="E19"/>
  <c r="D19"/>
  <c r="F19"/>
  <c r="C18"/>
  <c r="E18"/>
  <c r="D18"/>
  <c r="F18"/>
  <c r="C17"/>
  <c r="E17"/>
  <c r="D17"/>
  <c r="F17"/>
  <c r="C15"/>
  <c r="E15"/>
  <c r="D15"/>
  <c r="F15"/>
  <c r="C14"/>
  <c r="E14"/>
  <c r="D14"/>
  <c r="F14"/>
  <c r="C13"/>
  <c r="E13"/>
  <c r="D13"/>
  <c r="F13"/>
  <c r="C12"/>
  <c r="E12"/>
  <c r="D12"/>
  <c r="F12"/>
  <c r="C10"/>
  <c r="E10"/>
  <c r="D10"/>
  <c r="F10"/>
  <c r="C9"/>
  <c r="E9"/>
  <c r="D9"/>
  <c r="F9"/>
  <c r="C8"/>
  <c r="E8"/>
  <c r="D8"/>
  <c r="F8"/>
  <c r="C6"/>
  <c r="E6"/>
  <c r="D6"/>
  <c r="F6"/>
  <c r="C5"/>
  <c r="E5"/>
  <c r="D5"/>
  <c r="F5"/>
  <c r="K3"/>
  <c r="J3"/>
  <c r="I3"/>
  <c r="H3"/>
  <c r="G3"/>
  <c r="C3"/>
  <c r="E3"/>
  <c r="D3"/>
  <c r="F3"/>
  <c r="D37" i="1"/>
  <c r="E37"/>
  <c r="F37"/>
  <c r="D36"/>
  <c r="F74"/>
  <c r="F73"/>
  <c r="F72"/>
  <c r="F71"/>
  <c r="F70"/>
  <c r="F69"/>
  <c r="F68"/>
  <c r="F67"/>
  <c r="F66"/>
  <c r="F65"/>
  <c r="C4"/>
  <c r="E4"/>
  <c r="D4"/>
  <c r="F4"/>
  <c r="G7"/>
  <c r="H7"/>
  <c r="I7"/>
  <c r="C7"/>
  <c r="E7"/>
  <c r="D7"/>
  <c r="F7"/>
  <c r="G11"/>
  <c r="H11"/>
  <c r="I11"/>
  <c r="C11"/>
  <c r="E11"/>
  <c r="D11"/>
  <c r="F11"/>
  <c r="G16"/>
  <c r="H16"/>
  <c r="I16"/>
  <c r="C16"/>
  <c r="E16"/>
  <c r="D16"/>
  <c r="F16"/>
  <c r="G21"/>
  <c r="H21"/>
  <c r="I21"/>
  <c r="C21"/>
  <c r="E21"/>
  <c r="D21"/>
  <c r="F21"/>
  <c r="G26"/>
  <c r="H26"/>
  <c r="I26"/>
  <c r="C26"/>
  <c r="E26"/>
  <c r="D26"/>
  <c r="F26"/>
  <c r="G40"/>
  <c r="H40"/>
  <c r="I40"/>
  <c r="C40"/>
  <c r="E40"/>
  <c r="D40"/>
  <c r="F40"/>
  <c r="G50"/>
  <c r="H50"/>
  <c r="I50"/>
  <c r="C50"/>
  <c r="E50"/>
  <c r="D50"/>
  <c r="F50"/>
  <c r="G52"/>
  <c r="H52"/>
  <c r="I52"/>
  <c r="C52"/>
  <c r="E52"/>
  <c r="D52"/>
  <c r="F52"/>
  <c r="G56"/>
  <c r="H56"/>
  <c r="I56"/>
  <c r="C56"/>
  <c r="E56"/>
  <c r="D56"/>
  <c r="F56"/>
  <c r="F61"/>
  <c r="E61"/>
  <c r="D61"/>
  <c r="C61"/>
  <c r="F60"/>
  <c r="C59"/>
  <c r="E59"/>
  <c r="D59"/>
  <c r="F59"/>
  <c r="C58"/>
  <c r="E58"/>
  <c r="D58"/>
  <c r="F58"/>
  <c r="C57"/>
  <c r="E57"/>
  <c r="D57"/>
  <c r="F57"/>
  <c r="C55"/>
  <c r="E55"/>
  <c r="D55"/>
  <c r="F55"/>
  <c r="C54"/>
  <c r="E54"/>
  <c r="D54"/>
  <c r="F54"/>
  <c r="C53"/>
  <c r="E53"/>
  <c r="D53"/>
  <c r="F53"/>
  <c r="C51"/>
  <c r="E51"/>
  <c r="D51"/>
  <c r="F51"/>
  <c r="C49"/>
  <c r="E49"/>
  <c r="D49"/>
  <c r="F49"/>
  <c r="C48"/>
  <c r="E48"/>
  <c r="D48"/>
  <c r="F48"/>
  <c r="C47"/>
  <c r="E47"/>
  <c r="D47"/>
  <c r="F47"/>
  <c r="C46"/>
  <c r="E46"/>
  <c r="D46"/>
  <c r="F46"/>
  <c r="C45"/>
  <c r="E45"/>
  <c r="D45"/>
  <c r="F45"/>
  <c r="C44"/>
  <c r="E44"/>
  <c r="D44"/>
  <c r="F44"/>
  <c r="C43"/>
  <c r="E43"/>
  <c r="D43"/>
  <c r="F43"/>
  <c r="C42"/>
  <c r="E42"/>
  <c r="D42"/>
  <c r="F42"/>
  <c r="C41"/>
  <c r="E41"/>
  <c r="D41"/>
  <c r="F41"/>
  <c r="E39"/>
  <c r="D39"/>
  <c r="F39"/>
  <c r="C38"/>
  <c r="E38"/>
  <c r="D38"/>
  <c r="F38"/>
  <c r="C36"/>
  <c r="E36"/>
  <c r="F36"/>
  <c r="E35"/>
  <c r="D35"/>
  <c r="F35"/>
  <c r="C34"/>
  <c r="E34"/>
  <c r="D34"/>
  <c r="F34"/>
  <c r="C33"/>
  <c r="E33"/>
  <c r="D33"/>
  <c r="F33"/>
  <c r="E32"/>
  <c r="D32"/>
  <c r="F32"/>
  <c r="E31"/>
  <c r="D31"/>
  <c r="F31"/>
  <c r="C30"/>
  <c r="E30"/>
  <c r="D30"/>
  <c r="F30"/>
  <c r="C29"/>
  <c r="E29"/>
  <c r="D29"/>
  <c r="F29"/>
  <c r="C28"/>
  <c r="E28"/>
  <c r="D28"/>
  <c r="F28"/>
  <c r="C27"/>
  <c r="E27"/>
  <c r="D27"/>
  <c r="F27"/>
  <c r="C25"/>
  <c r="E25"/>
  <c r="D25"/>
  <c r="F25"/>
  <c r="C24"/>
  <c r="E24"/>
  <c r="D24"/>
  <c r="F24"/>
  <c r="C23"/>
  <c r="E23"/>
  <c r="D23"/>
  <c r="F23"/>
  <c r="C22"/>
  <c r="E22"/>
  <c r="D22"/>
  <c r="F22"/>
  <c r="C20"/>
  <c r="E20"/>
  <c r="D20"/>
  <c r="F20"/>
  <c r="C19"/>
  <c r="E19"/>
  <c r="D19"/>
  <c r="F19"/>
  <c r="C18"/>
  <c r="E18"/>
  <c r="D18"/>
  <c r="F18"/>
  <c r="C17"/>
  <c r="E17"/>
  <c r="D17"/>
  <c r="F17"/>
  <c r="C15"/>
  <c r="E15"/>
  <c r="D15"/>
  <c r="F15"/>
  <c r="C14"/>
  <c r="E14"/>
  <c r="D14"/>
  <c r="F14"/>
  <c r="C13"/>
  <c r="E13"/>
  <c r="D13"/>
  <c r="F13"/>
  <c r="C12"/>
  <c r="E12"/>
  <c r="D12"/>
  <c r="F12"/>
  <c r="C10"/>
  <c r="E10"/>
  <c r="D10"/>
  <c r="F10"/>
  <c r="C9"/>
  <c r="E9"/>
  <c r="D9"/>
  <c r="F9"/>
  <c r="C8"/>
  <c r="E8"/>
  <c r="D8"/>
  <c r="F8"/>
  <c r="C6"/>
  <c r="E6"/>
  <c r="D6"/>
  <c r="F6"/>
  <c r="C5"/>
  <c r="E5"/>
  <c r="D5"/>
  <c r="F5"/>
  <c r="I3"/>
  <c r="H3"/>
  <c r="G3"/>
  <c r="C3"/>
  <c r="E3"/>
  <c r="D3"/>
  <c r="F3"/>
</calcChain>
</file>

<file path=xl/sharedStrings.xml><?xml version="1.0" encoding="utf-8"?>
<sst xmlns="http://schemas.openxmlformats.org/spreadsheetml/2006/main" count="135" uniqueCount="74">
  <si>
    <t>Development week</t>
    <phoneticPr fontId="3" type="noConversion"/>
  </si>
  <si>
    <t>Estimate review</t>
    <phoneticPr fontId="3" type="noConversion"/>
  </si>
  <si>
    <t>Pre-sales meetings</t>
    <phoneticPr fontId="3" type="noConversion"/>
  </si>
  <si>
    <t>Set up Git</t>
    <phoneticPr fontId="3" type="noConversion"/>
  </si>
  <si>
    <t>Set up initial Basecamp project</t>
    <phoneticPr fontId="3" type="noConversion"/>
  </si>
  <si>
    <t>Weekly task review</t>
    <phoneticPr fontId="3" type="noConversion"/>
  </si>
  <si>
    <t>Project Owner</t>
    <phoneticPr fontId="3" type="noConversion"/>
  </si>
  <si>
    <t>Salesperson</t>
    <phoneticPr fontId="3" type="noConversion"/>
  </si>
  <si>
    <t>Project Manager</t>
    <phoneticPr fontId="3" type="noConversion"/>
  </si>
  <si>
    <t>Musical terms - sample page layout</t>
  </si>
  <si>
    <t>Content for musical terms section</t>
  </si>
  <si>
    <t>Audio library and playlist screens</t>
    <phoneticPr fontId="3" type="noConversion"/>
  </si>
  <si>
    <t>Refine CMS to deliver specific authenticated content</t>
    <phoneticPr fontId="3" type="noConversion"/>
  </si>
  <si>
    <t>Create template that can be used in each CMS option</t>
    <phoneticPr fontId="3" type="noConversion"/>
  </si>
  <si>
    <t>Static content for clarinet</t>
    <phoneticPr fontId="3" type="noConversion"/>
  </si>
  <si>
    <t>Static content for trumpet</t>
    <phoneticPr fontId="3" type="noConversion"/>
  </si>
  <si>
    <t>Static content for sax</t>
    <phoneticPr fontId="3" type="noConversion"/>
  </si>
  <si>
    <t>CMS content for clarinet</t>
    <phoneticPr fontId="3" type="noConversion"/>
  </si>
  <si>
    <t>CMS content for trumpet</t>
    <phoneticPr fontId="3" type="noConversion"/>
  </si>
  <si>
    <t>CMS content for sax</t>
    <phoneticPr fontId="3" type="noConversion"/>
  </si>
  <si>
    <t>Prototyping week</t>
    <phoneticPr fontId="3" type="noConversion"/>
  </si>
  <si>
    <t>Clarinet screens - sample page layout</t>
    <phoneticPr fontId="3" type="noConversion"/>
  </si>
  <si>
    <t>Tril charts</t>
    <phoneticPr fontId="3" type="noConversion"/>
  </si>
  <si>
    <t>Add support for PinchMedia</t>
    <phoneticPr fontId="3" type="noConversion"/>
  </si>
  <si>
    <t>Bug fixes</t>
    <phoneticPr fontId="3" type="noConversion"/>
  </si>
  <si>
    <t>Weekly review</t>
    <phoneticPr fontId="3" type="noConversion"/>
  </si>
  <si>
    <t>Add menu items for downloadable audio/video content</t>
    <phoneticPr fontId="3" type="noConversion"/>
  </si>
  <si>
    <t>Add sample description pages for audio/video content</t>
    <phoneticPr fontId="3" type="noConversion"/>
  </si>
  <si>
    <t>Research and choose CMS hosting solution</t>
    <phoneticPr fontId="3" type="noConversion"/>
  </si>
  <si>
    <t>Provide three CMS options for client to try out</t>
    <phoneticPr fontId="3" type="noConversion"/>
  </si>
  <si>
    <t>Build Manager</t>
    <phoneticPr fontId="3" type="noConversion"/>
  </si>
  <si>
    <t>Set up device IDs</t>
    <phoneticPr fontId="3" type="noConversion"/>
  </si>
  <si>
    <t>Weekly builds</t>
    <phoneticPr fontId="3" type="noConversion"/>
  </si>
  <si>
    <t>Salesperson</t>
    <phoneticPr fontId="3" type="noConversion"/>
  </si>
  <si>
    <t>Subtotals</t>
    <phoneticPr fontId="3" type="noConversion"/>
  </si>
  <si>
    <t>Hours</t>
    <phoneticPr fontId="3" type="noConversion"/>
  </si>
  <si>
    <t>Comments</t>
    <phoneticPr fontId="3" type="noConversion"/>
  </si>
  <si>
    <t>Lead Developer</t>
    <phoneticPr fontId="3" type="noConversion"/>
  </si>
  <si>
    <t>Secondary Developer</t>
    <phoneticPr fontId="3" type="noConversion"/>
  </si>
  <si>
    <t>Secondary Developer</t>
    <phoneticPr fontId="3" type="noConversion"/>
  </si>
  <si>
    <t>Lead Developer</t>
    <phoneticPr fontId="3" type="noConversion"/>
  </si>
  <si>
    <t>Review w/ James</t>
    <phoneticPr fontId="3" type="noConversion"/>
  </si>
  <si>
    <t>Equipment screen - sample page layout</t>
    <phoneticPr fontId="3" type="noConversion"/>
  </si>
  <si>
    <t>Mouthpiece screens - sample page layout</t>
    <phoneticPr fontId="3" type="noConversion"/>
  </si>
  <si>
    <t>Set up in Freshbooks</t>
    <phoneticPr fontId="3" type="noConversion"/>
  </si>
  <si>
    <t>Quality Assurance Engineer</t>
    <phoneticPr fontId="3" type="noConversion"/>
  </si>
  <si>
    <t>Test Builds</t>
    <phoneticPr fontId="3" type="noConversion"/>
  </si>
  <si>
    <t>QA Engineer</t>
    <phoneticPr fontId="3" type="noConversion"/>
  </si>
  <si>
    <t>Wholesale</t>
    <phoneticPr fontId="3" type="noConversion"/>
  </si>
  <si>
    <t>Graphic Artist</t>
    <phoneticPr fontId="3" type="noConversion"/>
  </si>
  <si>
    <t>Creative Director</t>
    <phoneticPr fontId="3" type="noConversion"/>
  </si>
  <si>
    <t>Creative Director</t>
    <phoneticPr fontId="3" type="noConversion"/>
  </si>
  <si>
    <t>Wholesale</t>
    <phoneticPr fontId="3" type="noConversion"/>
  </si>
  <si>
    <t>Retail</t>
    <phoneticPr fontId="3" type="noConversion"/>
  </si>
  <si>
    <t>Post-release</t>
    <phoneticPr fontId="3" type="noConversion"/>
  </si>
  <si>
    <t>Bug fixes</t>
    <phoneticPr fontId="3" type="noConversion"/>
  </si>
  <si>
    <t>Rates</t>
    <phoneticPr fontId="3" type="noConversion"/>
  </si>
  <si>
    <t>Bookkeeper</t>
    <phoneticPr fontId="3" type="noConversion"/>
  </si>
  <si>
    <t>Set up as client vendor</t>
    <phoneticPr fontId="3" type="noConversion"/>
  </si>
  <si>
    <t>Invoicing</t>
    <phoneticPr fontId="3" type="noConversion"/>
  </si>
  <si>
    <t>Project Owner</t>
    <phoneticPr fontId="3" type="noConversion"/>
  </si>
  <si>
    <t>Bookkeeper</t>
    <phoneticPr fontId="3" type="noConversion"/>
  </si>
  <si>
    <t>Margin</t>
    <phoneticPr fontId="3" type="noConversion"/>
  </si>
  <si>
    <t>Project Totals</t>
    <phoneticPr fontId="3" type="noConversion"/>
  </si>
  <si>
    <t>Project Total</t>
    <phoneticPr fontId="3" type="noConversion"/>
  </si>
  <si>
    <t>Screen Mockups</t>
    <phoneticPr fontId="3" type="noConversion"/>
  </si>
  <si>
    <t>Review build</t>
    <phoneticPr fontId="3" type="noConversion"/>
  </si>
  <si>
    <t>Storyboards</t>
    <phoneticPr fontId="3" type="noConversion"/>
  </si>
  <si>
    <t>Project Manager</t>
    <phoneticPr fontId="3" type="noConversion"/>
  </si>
  <si>
    <t>Build Manager</t>
    <phoneticPr fontId="3" type="noConversion"/>
  </si>
  <si>
    <t>Task</t>
    <phoneticPr fontId="3" type="noConversion"/>
  </si>
  <si>
    <t>Weekly project review</t>
    <phoneticPr fontId="3" type="noConversion"/>
  </si>
  <si>
    <t>Create proposal</t>
    <phoneticPr fontId="3" type="noConversion"/>
  </si>
  <si>
    <t>Pre-project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</si>
</sst>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4"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0" fillId="2" borderId="0" xfId="0" applyFill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outlinePr summaryBelow="0"/>
  </sheetPr>
  <dimension ref="A1:J74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40" sqref="C40"/>
    </sheetView>
  </sheetViews>
  <sheetFormatPr baseColWidth="10" defaultColWidth="11" defaultRowHeight="13" outlineLevelRow="2"/>
  <cols>
    <col min="1" max="1" width="5.5703125" style="1" customWidth="1"/>
    <col min="2" max="2" width="40.28515625" customWidth="1"/>
    <col min="3" max="3" width="5.5703125" customWidth="1"/>
    <col min="4" max="4" width="12.140625" customWidth="1"/>
    <col min="5" max="5" width="13.42578125" customWidth="1"/>
    <col min="6" max="6" width="12.85546875" customWidth="1"/>
    <col min="7" max="7" width="12.5703125" customWidth="1"/>
    <col min="8" max="9" width="18.5703125" customWidth="1"/>
  </cols>
  <sheetData>
    <row r="1" spans="1:10" s="1" customFormat="1">
      <c r="C1" s="1" t="s">
        <v>34</v>
      </c>
      <c r="H1" s="1" t="s">
        <v>20</v>
      </c>
    </row>
    <row r="2" spans="1:10" s="1" customFormat="1">
      <c r="B2" s="1" t="s">
        <v>70</v>
      </c>
      <c r="C2" s="1" t="s">
        <v>35</v>
      </c>
      <c r="D2" s="1" t="s">
        <v>52</v>
      </c>
      <c r="E2" s="1" t="s">
        <v>53</v>
      </c>
      <c r="F2" s="1" t="s">
        <v>62</v>
      </c>
      <c r="G2" s="1" t="s">
        <v>73</v>
      </c>
      <c r="H2" s="1">
        <v>1</v>
      </c>
      <c r="I2" s="1">
        <v>2</v>
      </c>
      <c r="J2" s="1" t="s">
        <v>36</v>
      </c>
    </row>
    <row r="3" spans="1:10" s="1" customFormat="1">
      <c r="A3" s="1" t="s">
        <v>6</v>
      </c>
      <c r="C3" s="1">
        <f t="shared" ref="C3:C34" si="0">SUM(G3:I3)</f>
        <v>6</v>
      </c>
      <c r="D3" s="1">
        <f t="shared" ref="D3:E6" si="1">D$65*$C3</f>
        <v>900</v>
      </c>
      <c r="E3" s="1">
        <f t="shared" si="1"/>
        <v>900</v>
      </c>
      <c r="F3" s="1">
        <f>E3-D3</f>
        <v>0</v>
      </c>
      <c r="G3" s="1">
        <f>SUM(G4:G6)</f>
        <v>2</v>
      </c>
      <c r="H3" s="1">
        <f t="shared" ref="H3" si="2">SUM(H4:H6)</f>
        <v>2</v>
      </c>
      <c r="I3" s="1">
        <f t="shared" ref="I3" si="3">SUM(I4:I6)</f>
        <v>2</v>
      </c>
    </row>
    <row r="4" spans="1:10" outlineLevel="1">
      <c r="B4" t="s">
        <v>41</v>
      </c>
      <c r="C4" s="1">
        <f t="shared" si="0"/>
        <v>2</v>
      </c>
      <c r="D4" s="1">
        <f t="shared" si="1"/>
        <v>300</v>
      </c>
      <c r="E4" s="1">
        <f t="shared" si="1"/>
        <v>300</v>
      </c>
      <c r="F4" s="1">
        <f t="shared" ref="F4:F74" si="4">E4-D4</f>
        <v>0</v>
      </c>
      <c r="G4" s="4">
        <v>2</v>
      </c>
      <c r="H4" s="4"/>
      <c r="I4" s="4"/>
    </row>
    <row r="5" spans="1:10" outlineLevel="1">
      <c r="B5" t="s">
        <v>71</v>
      </c>
      <c r="C5" s="1">
        <f t="shared" si="0"/>
        <v>4</v>
      </c>
      <c r="D5" s="1">
        <f t="shared" si="1"/>
        <v>600</v>
      </c>
      <c r="E5" s="1">
        <f t="shared" si="1"/>
        <v>600</v>
      </c>
      <c r="F5" s="1">
        <f t="shared" si="4"/>
        <v>0</v>
      </c>
      <c r="G5" s="4"/>
      <c r="H5" s="4">
        <v>2</v>
      </c>
      <c r="I5" s="4">
        <v>2</v>
      </c>
    </row>
    <row r="6" spans="1:10" outlineLevel="1">
      <c r="C6" s="1">
        <f t="shared" si="0"/>
        <v>0</v>
      </c>
      <c r="D6" s="1">
        <f t="shared" si="1"/>
        <v>0</v>
      </c>
      <c r="E6" s="1">
        <f t="shared" si="1"/>
        <v>0</v>
      </c>
      <c r="F6" s="1">
        <f t="shared" si="4"/>
        <v>0</v>
      </c>
      <c r="G6" s="4"/>
      <c r="H6" s="4"/>
      <c r="I6" s="4"/>
    </row>
    <row r="7" spans="1:10" s="1" customFormat="1">
      <c r="A7" s="1" t="s">
        <v>33</v>
      </c>
      <c r="C7" s="1">
        <f t="shared" si="0"/>
        <v>3</v>
      </c>
      <c r="D7" s="1">
        <f t="shared" ref="D7:E10" si="5">D$66*$C7</f>
        <v>450</v>
      </c>
      <c r="E7" s="1">
        <f t="shared" si="5"/>
        <v>450</v>
      </c>
      <c r="F7" s="1">
        <f t="shared" si="4"/>
        <v>0</v>
      </c>
      <c r="G7" s="3">
        <f>SUM(G8:G10)</f>
        <v>3</v>
      </c>
      <c r="H7" s="3">
        <f t="shared" ref="H7" si="6">SUM(H8:H10)</f>
        <v>0</v>
      </c>
      <c r="I7" s="3">
        <f t="shared" ref="I7" si="7">SUM(I8:I10)</f>
        <v>0</v>
      </c>
    </row>
    <row r="8" spans="1:10" outlineLevel="1">
      <c r="B8" t="s">
        <v>72</v>
      </c>
      <c r="C8" s="1">
        <f t="shared" si="0"/>
        <v>2</v>
      </c>
      <c r="D8" s="1">
        <f t="shared" si="5"/>
        <v>300</v>
      </c>
      <c r="E8" s="1">
        <f t="shared" si="5"/>
        <v>300</v>
      </c>
      <c r="F8" s="1">
        <f t="shared" si="4"/>
        <v>0</v>
      </c>
      <c r="G8" s="4">
        <v>2</v>
      </c>
      <c r="H8" s="4"/>
      <c r="I8" s="4"/>
    </row>
    <row r="9" spans="1:10" outlineLevel="1">
      <c r="B9" t="s">
        <v>2</v>
      </c>
      <c r="C9" s="1">
        <f t="shared" si="0"/>
        <v>1</v>
      </c>
      <c r="D9" s="1">
        <f t="shared" si="5"/>
        <v>150</v>
      </c>
      <c r="E9" s="1">
        <f t="shared" si="5"/>
        <v>150</v>
      </c>
      <c r="F9" s="1">
        <f t="shared" si="4"/>
        <v>0</v>
      </c>
      <c r="G9" s="4">
        <v>1</v>
      </c>
      <c r="H9" s="4"/>
      <c r="I9" s="4"/>
    </row>
    <row r="10" spans="1:10" outlineLevel="1">
      <c r="A10" s="2"/>
      <c r="C10" s="1">
        <f t="shared" si="0"/>
        <v>0</v>
      </c>
      <c r="D10" s="1">
        <f t="shared" si="5"/>
        <v>0</v>
      </c>
      <c r="E10" s="1">
        <f t="shared" si="5"/>
        <v>0</v>
      </c>
      <c r="F10" s="1">
        <f t="shared" si="4"/>
        <v>0</v>
      </c>
      <c r="G10" s="4"/>
      <c r="H10" s="4"/>
      <c r="I10" s="4"/>
    </row>
    <row r="11" spans="1:10" s="1" customFormat="1">
      <c r="A11" s="1" t="s">
        <v>68</v>
      </c>
      <c r="C11" s="1">
        <f t="shared" si="0"/>
        <v>1.5</v>
      </c>
      <c r="D11" s="1">
        <f t="shared" ref="D11:E20" si="8">D$67*$C11</f>
        <v>120</v>
      </c>
      <c r="E11" s="1">
        <f t="shared" si="8"/>
        <v>150</v>
      </c>
      <c r="F11" s="1">
        <f t="shared" si="4"/>
        <v>30</v>
      </c>
      <c r="G11" s="3">
        <f>SUM(G12:G14)</f>
        <v>0.5</v>
      </c>
      <c r="H11" s="3">
        <f t="shared" ref="H11" si="9">SUM(H12:H14)</f>
        <v>0.5</v>
      </c>
      <c r="I11" s="3">
        <f t="shared" ref="I11" si="10">SUM(I12:I14)</f>
        <v>0.5</v>
      </c>
    </row>
    <row r="12" spans="1:10" outlineLevel="1">
      <c r="B12" t="s">
        <v>3</v>
      </c>
      <c r="C12" s="1">
        <f t="shared" si="0"/>
        <v>0</v>
      </c>
      <c r="D12" s="1">
        <f t="shared" si="8"/>
        <v>0</v>
      </c>
      <c r="E12" s="1">
        <f t="shared" si="8"/>
        <v>0</v>
      </c>
      <c r="F12" s="1">
        <f t="shared" si="4"/>
        <v>0</v>
      </c>
      <c r="G12" s="4"/>
      <c r="H12" s="4"/>
      <c r="I12" s="4"/>
    </row>
    <row r="13" spans="1:10" outlineLevel="1">
      <c r="B13" t="s">
        <v>4</v>
      </c>
      <c r="C13" s="1">
        <f t="shared" si="0"/>
        <v>0.5</v>
      </c>
      <c r="D13" s="1">
        <f t="shared" si="8"/>
        <v>40</v>
      </c>
      <c r="E13" s="1">
        <f t="shared" si="8"/>
        <v>50</v>
      </c>
      <c r="F13" s="1">
        <f t="shared" si="4"/>
        <v>10</v>
      </c>
      <c r="G13" s="4">
        <v>0.5</v>
      </c>
      <c r="H13" s="4"/>
      <c r="I13" s="4"/>
    </row>
    <row r="14" spans="1:10" outlineLevel="1">
      <c r="B14" t="s">
        <v>5</v>
      </c>
      <c r="C14" s="1">
        <f t="shared" si="0"/>
        <v>1</v>
      </c>
      <c r="D14" s="1">
        <f t="shared" si="8"/>
        <v>80</v>
      </c>
      <c r="E14" s="1">
        <f t="shared" si="8"/>
        <v>100</v>
      </c>
      <c r="F14" s="1">
        <f t="shared" si="4"/>
        <v>20</v>
      </c>
      <c r="G14" s="4"/>
      <c r="H14" s="4">
        <v>0.5</v>
      </c>
      <c r="I14" s="4">
        <v>0.5</v>
      </c>
    </row>
    <row r="15" spans="1:10" outlineLevel="1">
      <c r="C15" s="1">
        <f t="shared" si="0"/>
        <v>0</v>
      </c>
      <c r="D15" s="1">
        <f t="shared" si="8"/>
        <v>0</v>
      </c>
      <c r="E15" s="1">
        <f t="shared" si="8"/>
        <v>0</v>
      </c>
      <c r="F15" s="1">
        <f t="shared" si="4"/>
        <v>0</v>
      </c>
      <c r="G15" s="4"/>
      <c r="H15" s="4"/>
      <c r="I15" s="4"/>
    </row>
    <row r="16" spans="1:10" s="1" customFormat="1" collapsed="1">
      <c r="A16" s="1" t="s">
        <v>50</v>
      </c>
      <c r="C16" s="1">
        <f t="shared" si="0"/>
        <v>0</v>
      </c>
      <c r="D16" s="1">
        <f t="shared" si="8"/>
        <v>0</v>
      </c>
      <c r="E16" s="1">
        <f t="shared" si="8"/>
        <v>0</v>
      </c>
      <c r="F16" s="1">
        <f t="shared" ref="F16:F20" si="11">E16-D16</f>
        <v>0</v>
      </c>
      <c r="G16" s="3">
        <f>SUM(G17:G19)</f>
        <v>0</v>
      </c>
      <c r="H16" s="3">
        <f t="shared" ref="H16:I16" si="12">SUM(H17:H19)</f>
        <v>0</v>
      </c>
      <c r="I16" s="3">
        <f t="shared" si="12"/>
        <v>0</v>
      </c>
    </row>
    <row r="17" spans="1:9" hidden="1" outlineLevel="1">
      <c r="C17" s="1">
        <f t="shared" si="0"/>
        <v>0</v>
      </c>
      <c r="D17" s="1">
        <f t="shared" si="8"/>
        <v>0</v>
      </c>
      <c r="E17" s="1">
        <f t="shared" si="8"/>
        <v>0</v>
      </c>
      <c r="F17" s="1">
        <f t="shared" si="11"/>
        <v>0</v>
      </c>
      <c r="G17" s="4"/>
      <c r="H17" s="4"/>
      <c r="I17" s="4"/>
    </row>
    <row r="18" spans="1:9" hidden="1" outlineLevel="1">
      <c r="C18" s="1">
        <f t="shared" si="0"/>
        <v>0</v>
      </c>
      <c r="D18" s="1">
        <f t="shared" si="8"/>
        <v>0</v>
      </c>
      <c r="E18" s="1">
        <f t="shared" si="8"/>
        <v>0</v>
      </c>
      <c r="F18" s="1">
        <f t="shared" si="11"/>
        <v>0</v>
      </c>
      <c r="G18" s="4"/>
      <c r="H18" s="4"/>
      <c r="I18" s="4"/>
    </row>
    <row r="19" spans="1:9" hidden="1" outlineLevel="1">
      <c r="C19" s="1">
        <f t="shared" si="0"/>
        <v>0</v>
      </c>
      <c r="D19" s="1">
        <f t="shared" si="8"/>
        <v>0</v>
      </c>
      <c r="E19" s="1">
        <f t="shared" si="8"/>
        <v>0</v>
      </c>
      <c r="F19" s="1">
        <f t="shared" si="11"/>
        <v>0</v>
      </c>
      <c r="G19" s="4"/>
      <c r="H19" s="4"/>
      <c r="I19" s="4"/>
    </row>
    <row r="20" spans="1:9" hidden="1" outlineLevel="1">
      <c r="C20" s="1">
        <f t="shared" si="0"/>
        <v>0</v>
      </c>
      <c r="D20" s="1">
        <f t="shared" si="8"/>
        <v>0</v>
      </c>
      <c r="E20" s="1">
        <f t="shared" si="8"/>
        <v>0</v>
      </c>
      <c r="F20" s="1">
        <f t="shared" si="11"/>
        <v>0</v>
      </c>
      <c r="G20" s="4"/>
      <c r="H20" s="4"/>
      <c r="I20" s="4"/>
    </row>
    <row r="21" spans="1:9" s="1" customFormat="1" collapsed="1">
      <c r="A21" s="1" t="s">
        <v>49</v>
      </c>
      <c r="C21" s="1">
        <f t="shared" si="0"/>
        <v>0</v>
      </c>
      <c r="D21" s="1">
        <f t="shared" ref="D21:E25" si="13">D$69*$C21</f>
        <v>0</v>
      </c>
      <c r="E21" s="1">
        <f t="shared" si="13"/>
        <v>0</v>
      </c>
      <c r="F21" s="1">
        <f t="shared" si="4"/>
        <v>0</v>
      </c>
      <c r="G21" s="1">
        <f>SUM(G22:G25)</f>
        <v>0</v>
      </c>
      <c r="H21" s="1">
        <f t="shared" ref="H21" si="14">SUM(H22:H25)</f>
        <v>0</v>
      </c>
      <c r="I21" s="1">
        <f t="shared" ref="I21" si="15">SUM(I22:I25)</f>
        <v>0</v>
      </c>
    </row>
    <row r="22" spans="1:9" hidden="1" outlineLevel="1">
      <c r="B22" t="s">
        <v>1</v>
      </c>
      <c r="C22" s="1">
        <f t="shared" si="0"/>
        <v>0</v>
      </c>
      <c r="D22" s="1">
        <f t="shared" si="13"/>
        <v>0</v>
      </c>
      <c r="E22" s="1">
        <f t="shared" si="13"/>
        <v>0</v>
      </c>
      <c r="F22" s="1">
        <f t="shared" si="4"/>
        <v>0</v>
      </c>
      <c r="G22" s="4"/>
      <c r="H22" s="4"/>
      <c r="I22" s="4"/>
    </row>
    <row r="23" spans="1:9" hidden="1" outlineLevel="1">
      <c r="B23" t="s">
        <v>66</v>
      </c>
      <c r="C23" s="1">
        <f t="shared" si="0"/>
        <v>0</v>
      </c>
      <c r="D23" s="1">
        <f t="shared" si="13"/>
        <v>0</v>
      </c>
      <c r="E23" s="1">
        <f t="shared" si="13"/>
        <v>0</v>
      </c>
      <c r="F23" s="1">
        <f t="shared" si="4"/>
        <v>0</v>
      </c>
      <c r="G23" s="4"/>
      <c r="H23" s="4"/>
      <c r="I23" s="4"/>
    </row>
    <row r="24" spans="1:9" hidden="1" outlineLevel="1">
      <c r="B24" t="s">
        <v>67</v>
      </c>
      <c r="C24" s="1">
        <f t="shared" si="0"/>
        <v>0</v>
      </c>
      <c r="D24" s="1">
        <f t="shared" si="13"/>
        <v>0</v>
      </c>
      <c r="E24" s="1">
        <f t="shared" si="13"/>
        <v>0</v>
      </c>
      <c r="F24" s="1">
        <f t="shared" ref="F24" si="16">E24-D24</f>
        <v>0</v>
      </c>
      <c r="G24" s="4"/>
      <c r="H24" s="4"/>
      <c r="I24" s="4"/>
    </row>
    <row r="25" spans="1:9" hidden="1" outlineLevel="1">
      <c r="B25" t="s">
        <v>65</v>
      </c>
      <c r="C25" s="1">
        <f t="shared" si="0"/>
        <v>0</v>
      </c>
      <c r="D25" s="1">
        <f t="shared" si="13"/>
        <v>0</v>
      </c>
      <c r="E25" s="1">
        <f t="shared" si="13"/>
        <v>0</v>
      </c>
      <c r="F25" s="1">
        <f t="shared" si="4"/>
        <v>0</v>
      </c>
      <c r="G25" s="4"/>
      <c r="H25" s="4"/>
      <c r="I25" s="4"/>
    </row>
    <row r="26" spans="1:9" s="1" customFormat="1">
      <c r="A26" s="1" t="s">
        <v>37</v>
      </c>
      <c r="C26" s="1">
        <f t="shared" si="0"/>
        <v>38</v>
      </c>
      <c r="D26" s="1">
        <f t="shared" ref="D26:E39" si="17">D$70*$C26</f>
        <v>5700</v>
      </c>
      <c r="E26" s="1">
        <f t="shared" si="17"/>
        <v>5700</v>
      </c>
      <c r="F26" s="1">
        <f t="shared" ref="F26:F39" si="18">E26-D26</f>
        <v>0</v>
      </c>
      <c r="G26" s="1">
        <f>SUM(G28:G39)</f>
        <v>0</v>
      </c>
      <c r="H26" s="1">
        <f>SUM(H28:H39)</f>
        <v>16</v>
      </c>
      <c r="I26" s="1">
        <f>SUM(I28:I39)</f>
        <v>22</v>
      </c>
    </row>
    <row r="27" spans="1:9">
      <c r="B27" t="s">
        <v>25</v>
      </c>
      <c r="C27" s="1">
        <f t="shared" si="0"/>
        <v>2</v>
      </c>
      <c r="D27" s="1">
        <f t="shared" si="17"/>
        <v>300</v>
      </c>
      <c r="E27" s="1">
        <f t="shared" si="17"/>
        <v>300</v>
      </c>
      <c r="F27" s="1">
        <f t="shared" si="18"/>
        <v>0</v>
      </c>
      <c r="G27" s="4"/>
      <c r="H27" s="4"/>
      <c r="I27" s="4">
        <v>2</v>
      </c>
    </row>
    <row r="28" spans="1:9" outlineLevel="1">
      <c r="B28" s="6" t="s">
        <v>21</v>
      </c>
      <c r="C28" s="1">
        <f t="shared" si="0"/>
        <v>2</v>
      </c>
      <c r="D28" s="1">
        <f t="shared" si="17"/>
        <v>300</v>
      </c>
      <c r="E28" s="1">
        <f t="shared" si="17"/>
        <v>300</v>
      </c>
      <c r="F28" s="1">
        <f t="shared" ref="F28" si="19">E28-D28</f>
        <v>0</v>
      </c>
      <c r="G28" s="4"/>
      <c r="H28" s="4">
        <v>2</v>
      </c>
      <c r="I28" s="4"/>
    </row>
    <row r="29" spans="1:9" outlineLevel="1">
      <c r="B29" s="6" t="s">
        <v>42</v>
      </c>
      <c r="C29" s="1">
        <f t="shared" si="0"/>
        <v>2</v>
      </c>
      <c r="D29" s="1">
        <f t="shared" si="17"/>
        <v>300</v>
      </c>
      <c r="E29" s="1">
        <f t="shared" si="17"/>
        <v>300</v>
      </c>
      <c r="F29" s="1">
        <f>E29-D29</f>
        <v>0</v>
      </c>
      <c r="G29" s="4"/>
      <c r="H29" s="4">
        <v>2</v>
      </c>
      <c r="I29" s="4"/>
    </row>
    <row r="30" spans="1:9" outlineLevel="1">
      <c r="B30" s="6" t="s">
        <v>43</v>
      </c>
      <c r="C30" s="1">
        <f t="shared" si="0"/>
        <v>2</v>
      </c>
      <c r="D30" s="1">
        <f t="shared" si="17"/>
        <v>300</v>
      </c>
      <c r="E30" s="1">
        <f t="shared" si="17"/>
        <v>300</v>
      </c>
      <c r="F30" s="1">
        <f>E30-D30</f>
        <v>0</v>
      </c>
      <c r="G30" s="4"/>
      <c r="H30" s="4">
        <v>2</v>
      </c>
      <c r="I30" s="4"/>
    </row>
    <row r="31" spans="1:9" outlineLevel="1">
      <c r="B31" t="s">
        <v>9</v>
      </c>
      <c r="C31" s="1">
        <v>3</v>
      </c>
      <c r="D31" s="1">
        <f t="shared" si="17"/>
        <v>450</v>
      </c>
      <c r="E31" s="1">
        <f t="shared" si="17"/>
        <v>450</v>
      </c>
      <c r="F31" s="1">
        <f>E31-D31</f>
        <v>0</v>
      </c>
      <c r="G31" s="4"/>
      <c r="H31" s="4">
        <v>3</v>
      </c>
      <c r="I31" s="4"/>
    </row>
    <row r="32" spans="1:9" outlineLevel="1">
      <c r="B32" t="s">
        <v>22</v>
      </c>
      <c r="C32" s="1">
        <v>3</v>
      </c>
      <c r="D32" s="1">
        <f t="shared" si="17"/>
        <v>450</v>
      </c>
      <c r="E32" s="1">
        <f t="shared" si="17"/>
        <v>450</v>
      </c>
      <c r="F32" s="1">
        <f>E32-D32</f>
        <v>0</v>
      </c>
      <c r="G32" s="4"/>
      <c r="H32" s="4">
        <v>3</v>
      </c>
      <c r="I32" s="4"/>
    </row>
    <row r="33" spans="1:9" outlineLevel="1">
      <c r="B33" t="s">
        <v>26</v>
      </c>
      <c r="C33" s="1">
        <f t="shared" si="0"/>
        <v>2</v>
      </c>
      <c r="D33" s="1">
        <f t="shared" si="17"/>
        <v>300</v>
      </c>
      <c r="E33" s="1">
        <f t="shared" si="17"/>
        <v>300</v>
      </c>
      <c r="F33" s="1">
        <f t="shared" ref="F33:F36" si="20">E33-D33</f>
        <v>0</v>
      </c>
      <c r="G33" s="4"/>
      <c r="H33" s="4">
        <v>2</v>
      </c>
      <c r="I33" s="4"/>
    </row>
    <row r="34" spans="1:9" outlineLevel="1">
      <c r="B34" t="s">
        <v>27</v>
      </c>
      <c r="C34" s="1">
        <f t="shared" si="0"/>
        <v>2</v>
      </c>
      <c r="D34" s="1">
        <f t="shared" si="17"/>
        <v>300</v>
      </c>
      <c r="E34" s="1">
        <f t="shared" si="17"/>
        <v>300</v>
      </c>
      <c r="F34" s="1">
        <f t="shared" si="20"/>
        <v>0</v>
      </c>
      <c r="G34" s="4"/>
      <c r="H34" s="4">
        <v>2</v>
      </c>
      <c r="I34" s="4"/>
    </row>
    <row r="35" spans="1:9" outlineLevel="1">
      <c r="B35" t="s">
        <v>28</v>
      </c>
      <c r="C35" s="1">
        <v>4</v>
      </c>
      <c r="D35" s="1">
        <f t="shared" si="17"/>
        <v>600</v>
      </c>
      <c r="E35" s="1">
        <f t="shared" si="17"/>
        <v>600</v>
      </c>
      <c r="F35" s="1">
        <f t="shared" si="20"/>
        <v>0</v>
      </c>
      <c r="G35" s="4"/>
      <c r="H35" s="4"/>
      <c r="I35" s="4">
        <v>4</v>
      </c>
    </row>
    <row r="36" spans="1:9" outlineLevel="1">
      <c r="B36" t="s">
        <v>29</v>
      </c>
      <c r="C36" s="1">
        <f t="shared" ref="C36:C59" si="21">SUM(G36:I36)</f>
        <v>2</v>
      </c>
      <c r="D36" s="1">
        <f t="shared" si="17"/>
        <v>300</v>
      </c>
      <c r="E36" s="1">
        <f t="shared" si="17"/>
        <v>300</v>
      </c>
      <c r="F36" s="1">
        <f t="shared" si="20"/>
        <v>0</v>
      </c>
      <c r="G36" s="4"/>
      <c r="H36" s="4"/>
      <c r="I36" s="4">
        <v>2</v>
      </c>
    </row>
    <row r="37" spans="1:9" outlineLevel="1">
      <c r="B37" t="s">
        <v>12</v>
      </c>
      <c r="C37" s="1">
        <v>4</v>
      </c>
      <c r="D37" s="1">
        <f t="shared" si="17"/>
        <v>600</v>
      </c>
      <c r="E37" s="1">
        <f t="shared" si="17"/>
        <v>600</v>
      </c>
      <c r="F37" s="1">
        <f t="shared" ref="F37" si="22">E37-D37</f>
        <v>0</v>
      </c>
      <c r="G37" s="4"/>
      <c r="H37" s="4"/>
      <c r="I37" s="4">
        <v>4</v>
      </c>
    </row>
    <row r="38" spans="1:9" outlineLevel="1">
      <c r="B38" t="s">
        <v>13</v>
      </c>
      <c r="C38" s="1">
        <f t="shared" si="21"/>
        <v>4</v>
      </c>
      <c r="D38" s="1">
        <f t="shared" si="17"/>
        <v>600</v>
      </c>
      <c r="E38" s="1">
        <f t="shared" si="17"/>
        <v>600</v>
      </c>
      <c r="F38" s="1">
        <f t="shared" ref="F38" si="23">E38-D38</f>
        <v>0</v>
      </c>
      <c r="G38" s="4"/>
      <c r="H38" s="4"/>
      <c r="I38" s="4">
        <v>4</v>
      </c>
    </row>
    <row r="39" spans="1:9" outlineLevel="1">
      <c r="B39" t="s">
        <v>11</v>
      </c>
      <c r="C39" s="1">
        <v>8</v>
      </c>
      <c r="D39" s="1">
        <f t="shared" si="17"/>
        <v>1200</v>
      </c>
      <c r="E39" s="1">
        <f t="shared" si="17"/>
        <v>1200</v>
      </c>
      <c r="F39" s="1">
        <f t="shared" si="18"/>
        <v>0</v>
      </c>
      <c r="G39" s="4"/>
      <c r="H39" s="4"/>
      <c r="I39" s="4">
        <v>8</v>
      </c>
    </row>
    <row r="40" spans="1:9" s="1" customFormat="1">
      <c r="A40" s="1" t="s">
        <v>38</v>
      </c>
      <c r="C40" s="1">
        <f t="shared" si="21"/>
        <v>0</v>
      </c>
      <c r="D40" s="1">
        <f t="shared" ref="D40:E49" si="24">D$71*$C40</f>
        <v>0</v>
      </c>
      <c r="E40" s="1">
        <f t="shared" si="24"/>
        <v>0</v>
      </c>
      <c r="F40" s="1">
        <f t="shared" si="4"/>
        <v>0</v>
      </c>
      <c r="G40" s="1">
        <f>SUM(G41:G49)</f>
        <v>0</v>
      </c>
      <c r="H40" s="1">
        <f>SUM(H41:H49)</f>
        <v>0</v>
      </c>
      <c r="I40" s="1">
        <f>SUM(I41:I49)</f>
        <v>0</v>
      </c>
    </row>
    <row r="41" spans="1:9" outlineLevel="1">
      <c r="B41" t="s">
        <v>14</v>
      </c>
      <c r="C41" s="1">
        <f t="shared" si="21"/>
        <v>0</v>
      </c>
      <c r="D41" s="1">
        <f t="shared" si="24"/>
        <v>0</v>
      </c>
      <c r="E41" s="1">
        <f t="shared" si="24"/>
        <v>0</v>
      </c>
      <c r="F41" s="1">
        <f t="shared" si="4"/>
        <v>0</v>
      </c>
      <c r="G41" s="4">
        <v>0</v>
      </c>
      <c r="H41" s="4"/>
      <c r="I41" s="4"/>
    </row>
    <row r="42" spans="1:9" outlineLevel="1">
      <c r="B42" t="s">
        <v>15</v>
      </c>
      <c r="C42" s="1">
        <f t="shared" si="21"/>
        <v>0</v>
      </c>
      <c r="D42" s="1">
        <f t="shared" si="24"/>
        <v>0</v>
      </c>
      <c r="E42" s="1">
        <f t="shared" si="24"/>
        <v>0</v>
      </c>
      <c r="F42" s="1">
        <f t="shared" ref="F42" si="25">E42-D42</f>
        <v>0</v>
      </c>
      <c r="G42" s="4"/>
      <c r="H42" s="4"/>
      <c r="I42" s="4"/>
    </row>
    <row r="43" spans="1:9" outlineLevel="1">
      <c r="B43" t="s">
        <v>16</v>
      </c>
      <c r="C43" s="1">
        <f t="shared" si="21"/>
        <v>0</v>
      </c>
      <c r="D43" s="1">
        <f t="shared" si="24"/>
        <v>0</v>
      </c>
      <c r="E43" s="1">
        <f t="shared" si="24"/>
        <v>0</v>
      </c>
      <c r="F43" s="1">
        <f t="shared" si="4"/>
        <v>0</v>
      </c>
      <c r="G43" s="4"/>
      <c r="H43" s="4"/>
      <c r="I43" s="4"/>
    </row>
    <row r="44" spans="1:9" outlineLevel="1">
      <c r="B44" t="s">
        <v>23</v>
      </c>
      <c r="C44" s="1">
        <f t="shared" si="21"/>
        <v>0</v>
      </c>
      <c r="D44" s="1">
        <f t="shared" si="24"/>
        <v>0</v>
      </c>
      <c r="E44" s="1">
        <f t="shared" si="24"/>
        <v>0</v>
      </c>
      <c r="F44" s="1">
        <f t="shared" ref="F44:F45" si="26">E44-D44</f>
        <v>0</v>
      </c>
      <c r="G44" s="4"/>
      <c r="H44" s="4"/>
      <c r="I44" s="4"/>
    </row>
    <row r="45" spans="1:9" outlineLevel="1">
      <c r="B45" t="s">
        <v>24</v>
      </c>
      <c r="C45" s="1">
        <f t="shared" si="21"/>
        <v>0</v>
      </c>
      <c r="D45" s="1">
        <f t="shared" si="24"/>
        <v>0</v>
      </c>
      <c r="E45" s="1">
        <f t="shared" si="24"/>
        <v>0</v>
      </c>
      <c r="F45" s="1">
        <f t="shared" si="26"/>
        <v>0</v>
      </c>
      <c r="G45" s="4"/>
      <c r="H45" s="4"/>
      <c r="I45" s="4"/>
    </row>
    <row r="46" spans="1:9" outlineLevel="1">
      <c r="B46" t="s">
        <v>17</v>
      </c>
      <c r="C46" s="1">
        <f t="shared" si="21"/>
        <v>0</v>
      </c>
      <c r="D46" s="1">
        <f t="shared" si="24"/>
        <v>0</v>
      </c>
      <c r="E46" s="1">
        <f t="shared" si="24"/>
        <v>0</v>
      </c>
      <c r="F46" s="1">
        <f t="shared" ref="F46:F48" si="27">E46-D46</f>
        <v>0</v>
      </c>
      <c r="G46" s="4"/>
      <c r="H46" s="4"/>
      <c r="I46" s="4"/>
    </row>
    <row r="47" spans="1:9" outlineLevel="1">
      <c r="B47" t="s">
        <v>18</v>
      </c>
      <c r="C47" s="1">
        <f t="shared" si="21"/>
        <v>0</v>
      </c>
      <c r="D47" s="1">
        <f t="shared" si="24"/>
        <v>0</v>
      </c>
      <c r="E47" s="1">
        <f t="shared" si="24"/>
        <v>0</v>
      </c>
      <c r="F47" s="1">
        <f t="shared" si="27"/>
        <v>0</v>
      </c>
      <c r="G47" s="4"/>
      <c r="H47" s="4"/>
      <c r="I47" s="4"/>
    </row>
    <row r="48" spans="1:9" outlineLevel="1">
      <c r="B48" t="s">
        <v>19</v>
      </c>
      <c r="C48" s="1">
        <f t="shared" si="21"/>
        <v>0</v>
      </c>
      <c r="D48" s="1">
        <f t="shared" si="24"/>
        <v>0</v>
      </c>
      <c r="E48" s="1">
        <f t="shared" si="24"/>
        <v>0</v>
      </c>
      <c r="F48" s="1">
        <f t="shared" si="27"/>
        <v>0</v>
      </c>
      <c r="G48" s="4"/>
      <c r="H48" s="4"/>
      <c r="I48" s="4"/>
    </row>
    <row r="49" spans="1:9" outlineLevel="1">
      <c r="C49" s="1">
        <f t="shared" si="21"/>
        <v>0</v>
      </c>
      <c r="D49" s="1">
        <f t="shared" si="24"/>
        <v>0</v>
      </c>
      <c r="E49" s="1">
        <f t="shared" si="24"/>
        <v>0</v>
      </c>
      <c r="F49" s="1">
        <f t="shared" si="4"/>
        <v>0</v>
      </c>
      <c r="G49" s="4"/>
      <c r="H49" s="4"/>
      <c r="I49" s="4"/>
    </row>
    <row r="50" spans="1:9" s="1" customFormat="1">
      <c r="A50" s="1" t="s">
        <v>45</v>
      </c>
      <c r="C50" s="1">
        <f t="shared" si="21"/>
        <v>0</v>
      </c>
      <c r="D50" s="1">
        <f t="shared" ref="D50:E55" si="28">D$73*$C50</f>
        <v>0</v>
      </c>
      <c r="E50" s="1">
        <f t="shared" si="28"/>
        <v>0</v>
      </c>
      <c r="F50" s="1">
        <f t="shared" ref="F50:F51" si="29">E50-D50</f>
        <v>0</v>
      </c>
      <c r="G50" s="1">
        <f>SUM(G51:G51)</f>
        <v>0</v>
      </c>
      <c r="H50" s="1">
        <f>SUM(H51:H51)</f>
        <v>0</v>
      </c>
      <c r="I50" s="1">
        <f>SUM(I51:I51)</f>
        <v>0</v>
      </c>
    </row>
    <row r="51" spans="1:9" outlineLevel="2">
      <c r="B51" t="s">
        <v>46</v>
      </c>
      <c r="C51" s="1">
        <f t="shared" si="21"/>
        <v>0</v>
      </c>
      <c r="D51" s="1">
        <f t="shared" si="28"/>
        <v>0</v>
      </c>
      <c r="E51" s="1">
        <f t="shared" si="28"/>
        <v>0</v>
      </c>
      <c r="F51" s="1">
        <f t="shared" si="29"/>
        <v>0</v>
      </c>
      <c r="G51" s="4"/>
      <c r="H51" s="4">
        <v>0</v>
      </c>
      <c r="I51" s="4">
        <v>0</v>
      </c>
    </row>
    <row r="52" spans="1:9" s="1" customFormat="1">
      <c r="A52" s="1" t="s">
        <v>69</v>
      </c>
      <c r="C52" s="1">
        <f t="shared" si="21"/>
        <v>2</v>
      </c>
      <c r="D52" s="1">
        <f t="shared" si="28"/>
        <v>40</v>
      </c>
      <c r="E52" s="1">
        <f t="shared" si="28"/>
        <v>300</v>
      </c>
      <c r="F52" s="1">
        <f t="shared" si="4"/>
        <v>260</v>
      </c>
      <c r="G52" s="1">
        <f>SUM(G53:G55)</f>
        <v>0</v>
      </c>
      <c r="H52" s="1">
        <f t="shared" ref="H52" si="30">SUM(H53:H55)</f>
        <v>0.5</v>
      </c>
      <c r="I52" s="1">
        <f t="shared" ref="I52" si="31">SUM(I53:I55)</f>
        <v>1.5</v>
      </c>
    </row>
    <row r="53" spans="1:9" outlineLevel="2">
      <c r="B53" t="s">
        <v>31</v>
      </c>
      <c r="C53" s="1">
        <f t="shared" si="21"/>
        <v>0</v>
      </c>
      <c r="D53" s="1">
        <f t="shared" si="28"/>
        <v>0</v>
      </c>
      <c r="E53" s="1">
        <f t="shared" si="28"/>
        <v>0</v>
      </c>
      <c r="F53" s="1">
        <f t="shared" si="4"/>
        <v>0</v>
      </c>
      <c r="G53" s="4"/>
      <c r="H53" s="4"/>
      <c r="I53" s="4"/>
    </row>
    <row r="54" spans="1:9" outlineLevel="2">
      <c r="B54" t="s">
        <v>32</v>
      </c>
      <c r="C54" s="1">
        <f t="shared" si="21"/>
        <v>2</v>
      </c>
      <c r="D54" s="1">
        <f t="shared" si="28"/>
        <v>40</v>
      </c>
      <c r="E54" s="1">
        <f t="shared" si="28"/>
        <v>300</v>
      </c>
      <c r="F54" s="1">
        <f t="shared" si="4"/>
        <v>260</v>
      </c>
      <c r="G54" s="4"/>
      <c r="H54" s="4">
        <v>0.5</v>
      </c>
      <c r="I54" s="4">
        <v>1.5</v>
      </c>
    </row>
    <row r="55" spans="1:9" outlineLevel="1">
      <c r="C55" s="1">
        <f t="shared" si="21"/>
        <v>0</v>
      </c>
      <c r="D55" s="1">
        <f t="shared" si="28"/>
        <v>0</v>
      </c>
      <c r="E55" s="1">
        <f t="shared" si="28"/>
        <v>0</v>
      </c>
      <c r="F55" s="1">
        <f t="shared" si="4"/>
        <v>0</v>
      </c>
      <c r="G55" s="4"/>
      <c r="H55" s="4"/>
      <c r="I55" s="4"/>
    </row>
    <row r="56" spans="1:9" s="1" customFormat="1">
      <c r="A56" s="1" t="s">
        <v>57</v>
      </c>
      <c r="C56" s="1">
        <f t="shared" si="21"/>
        <v>0</v>
      </c>
      <c r="D56" s="1">
        <f t="shared" ref="D56:E59" si="32">D$74*$C56</f>
        <v>0</v>
      </c>
      <c r="E56" s="1">
        <f t="shared" si="32"/>
        <v>0</v>
      </c>
      <c r="F56" s="1">
        <f t="shared" si="4"/>
        <v>0</v>
      </c>
      <c r="G56" s="1">
        <f>SUM(G57:G59)</f>
        <v>0</v>
      </c>
      <c r="H56" s="1">
        <f t="shared" ref="H56:I56" si="33">SUM(H57:H59)</f>
        <v>0</v>
      </c>
      <c r="I56" s="1">
        <f t="shared" si="33"/>
        <v>0</v>
      </c>
    </row>
    <row r="57" spans="1:9" outlineLevel="2">
      <c r="B57" t="s">
        <v>58</v>
      </c>
      <c r="C57" s="1">
        <f t="shared" si="21"/>
        <v>0</v>
      </c>
      <c r="D57" s="1">
        <f t="shared" si="32"/>
        <v>0</v>
      </c>
      <c r="E57" s="1">
        <f t="shared" si="32"/>
        <v>0</v>
      </c>
      <c r="F57" s="1">
        <f t="shared" si="4"/>
        <v>0</v>
      </c>
      <c r="G57" s="4"/>
      <c r="H57" s="4"/>
      <c r="I57" s="4"/>
    </row>
    <row r="58" spans="1:9" outlineLevel="2">
      <c r="B58" t="s">
        <v>59</v>
      </c>
      <c r="C58" s="1">
        <f t="shared" si="21"/>
        <v>0</v>
      </c>
      <c r="D58" s="1">
        <f t="shared" si="32"/>
        <v>0</v>
      </c>
      <c r="E58" s="1">
        <f t="shared" si="32"/>
        <v>0</v>
      </c>
      <c r="F58" s="1">
        <f t="shared" si="4"/>
        <v>0</v>
      </c>
      <c r="G58" s="4"/>
      <c r="H58" s="4"/>
      <c r="I58" s="4"/>
    </row>
    <row r="59" spans="1:9" outlineLevel="1">
      <c r="B59" t="s">
        <v>44</v>
      </c>
      <c r="C59" s="1">
        <f t="shared" si="21"/>
        <v>0</v>
      </c>
      <c r="D59" s="1">
        <f t="shared" si="32"/>
        <v>0</v>
      </c>
      <c r="E59" s="1">
        <f t="shared" si="32"/>
        <v>0</v>
      </c>
      <c r="F59" s="1">
        <f t="shared" si="4"/>
        <v>0</v>
      </c>
      <c r="G59" s="4"/>
      <c r="H59" s="4"/>
      <c r="I59" s="4"/>
    </row>
    <row r="60" spans="1:9">
      <c r="A60" s="1" t="s">
        <v>63</v>
      </c>
      <c r="F60" s="1">
        <f t="shared" si="4"/>
        <v>0</v>
      </c>
    </row>
    <row r="61" spans="1:9">
      <c r="B61" t="s">
        <v>64</v>
      </c>
      <c r="C61" s="1">
        <f>SUM(C4, C7, C11, C16, C21, C26, C40, C50, C52, C56)</f>
        <v>46.5</v>
      </c>
      <c r="D61" s="5">
        <f>SUM(D4, D7, D11, D16, D21, D26, D40, D50, D52, D56)</f>
        <v>6610</v>
      </c>
      <c r="E61" s="5">
        <f>SUM(E4, E7, E11,E16,  E21, E26, E40, E50, E52, E56)</f>
        <v>6900</v>
      </c>
      <c r="F61" s="5">
        <f>SUM(F4, F7, F11, F16,F21, F26, F40, F50, F52, F56)</f>
        <v>290</v>
      </c>
    </row>
    <row r="62" spans="1:9">
      <c r="F62" s="1"/>
    </row>
    <row r="63" spans="1:9">
      <c r="F63" s="1"/>
    </row>
    <row r="64" spans="1:9">
      <c r="A64" s="1" t="s">
        <v>56</v>
      </c>
      <c r="D64" t="s">
        <v>48</v>
      </c>
      <c r="E64" t="s">
        <v>53</v>
      </c>
      <c r="F64" s="1"/>
    </row>
    <row r="65" spans="2:6">
      <c r="B65" s="1" t="s">
        <v>60</v>
      </c>
      <c r="D65" s="4">
        <v>150</v>
      </c>
      <c r="E65" s="4">
        <v>150</v>
      </c>
      <c r="F65" s="1">
        <f t="shared" si="4"/>
        <v>0</v>
      </c>
    </row>
    <row r="66" spans="2:6">
      <c r="B66" s="1" t="s">
        <v>7</v>
      </c>
      <c r="D66" s="4">
        <v>150</v>
      </c>
      <c r="E66" s="4">
        <v>150</v>
      </c>
      <c r="F66" s="1">
        <f t="shared" si="4"/>
        <v>0</v>
      </c>
    </row>
    <row r="67" spans="2:6">
      <c r="B67" s="1" t="s">
        <v>8</v>
      </c>
      <c r="D67" s="4">
        <v>80</v>
      </c>
      <c r="E67" s="4">
        <v>100</v>
      </c>
      <c r="F67" s="1">
        <f t="shared" si="4"/>
        <v>20</v>
      </c>
    </row>
    <row r="68" spans="2:6">
      <c r="B68" s="1" t="s">
        <v>51</v>
      </c>
      <c r="D68" s="4">
        <v>150</v>
      </c>
      <c r="E68" s="4">
        <v>150</v>
      </c>
      <c r="F68" s="1">
        <f t="shared" si="4"/>
        <v>0</v>
      </c>
    </row>
    <row r="69" spans="2:6">
      <c r="B69" s="1" t="s">
        <v>49</v>
      </c>
      <c r="D69" s="4">
        <v>80</v>
      </c>
      <c r="E69" s="4">
        <v>150</v>
      </c>
      <c r="F69" s="1">
        <f t="shared" si="4"/>
        <v>70</v>
      </c>
    </row>
    <row r="70" spans="2:6">
      <c r="B70" s="1" t="s">
        <v>40</v>
      </c>
      <c r="D70" s="4">
        <v>150</v>
      </c>
      <c r="E70" s="4">
        <v>150</v>
      </c>
      <c r="F70" s="1">
        <f t="shared" si="4"/>
        <v>0</v>
      </c>
    </row>
    <row r="71" spans="2:6">
      <c r="B71" s="1" t="s">
        <v>39</v>
      </c>
      <c r="D71" s="4">
        <v>25</v>
      </c>
      <c r="E71" s="4">
        <v>50</v>
      </c>
      <c r="F71" s="1">
        <f t="shared" si="4"/>
        <v>25</v>
      </c>
    </row>
    <row r="72" spans="2:6">
      <c r="B72" s="1" t="s">
        <v>47</v>
      </c>
      <c r="D72" s="4">
        <v>20</v>
      </c>
      <c r="E72" s="4">
        <v>60</v>
      </c>
      <c r="F72" s="1">
        <f t="shared" si="4"/>
        <v>40</v>
      </c>
    </row>
    <row r="73" spans="2:6">
      <c r="B73" s="1" t="s">
        <v>30</v>
      </c>
      <c r="D73" s="4">
        <v>20</v>
      </c>
      <c r="E73" s="4">
        <v>150</v>
      </c>
      <c r="F73" s="1">
        <f t="shared" si="4"/>
        <v>130</v>
      </c>
    </row>
    <row r="74" spans="2:6">
      <c r="B74" s="1" t="s">
        <v>61</v>
      </c>
      <c r="D74" s="4">
        <v>25</v>
      </c>
      <c r="E74" s="4">
        <v>50</v>
      </c>
      <c r="F74" s="1">
        <f t="shared" si="4"/>
        <v>25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64"/>
  <sheetViews>
    <sheetView tabSelected="1" workbookViewId="0">
      <selection activeCell="I34" sqref="I34"/>
    </sheetView>
  </sheetViews>
  <sheetFormatPr baseColWidth="10" defaultColWidth="11" defaultRowHeight="13" outlineLevelRow="1"/>
  <cols>
    <col min="1" max="1" width="5.5703125" style="1" customWidth="1"/>
    <col min="2" max="2" width="40.28515625" customWidth="1"/>
    <col min="3" max="3" width="5.5703125" customWidth="1"/>
    <col min="4" max="4" width="12.140625" customWidth="1"/>
    <col min="5" max="5" width="13.42578125" customWidth="1"/>
    <col min="6" max="6" width="12.85546875" customWidth="1"/>
    <col min="7" max="7" width="12.5703125" customWidth="1"/>
    <col min="8" max="10" width="18.5703125" customWidth="1"/>
  </cols>
  <sheetData>
    <row r="1" spans="1:12" s="1" customFormat="1">
      <c r="C1" s="1" t="s">
        <v>34</v>
      </c>
      <c r="H1" s="1" t="s">
        <v>0</v>
      </c>
      <c r="K1" s="1" t="s">
        <v>54</v>
      </c>
    </row>
    <row r="2" spans="1:12" s="1" customFormat="1">
      <c r="B2" s="1" t="s">
        <v>70</v>
      </c>
      <c r="C2" s="1" t="s">
        <v>35</v>
      </c>
      <c r="D2" s="1" t="s">
        <v>48</v>
      </c>
      <c r="E2" s="1" t="s">
        <v>53</v>
      </c>
      <c r="F2" s="1" t="s">
        <v>62</v>
      </c>
      <c r="G2" s="1" t="s">
        <v>73</v>
      </c>
      <c r="H2" s="1">
        <v>1</v>
      </c>
      <c r="I2" s="1">
        <v>2</v>
      </c>
      <c r="J2" s="1">
        <v>3</v>
      </c>
      <c r="K2" s="1" t="s">
        <v>55</v>
      </c>
      <c r="L2" s="1" t="s">
        <v>36</v>
      </c>
    </row>
    <row r="3" spans="1:12" s="1" customFormat="1">
      <c r="A3" s="1" t="s">
        <v>60</v>
      </c>
      <c r="C3" s="1">
        <f>SUM(G3:K3)</f>
        <v>9</v>
      </c>
      <c r="D3" s="1">
        <f t="shared" ref="D3:E6" si="0">D$55*$C3</f>
        <v>1350</v>
      </c>
      <c r="E3" s="1">
        <f t="shared" si="0"/>
        <v>1350</v>
      </c>
      <c r="F3" s="1">
        <f>E3-D3</f>
        <v>0</v>
      </c>
      <c r="G3" s="1">
        <f>SUM(G4:G6)</f>
        <v>2</v>
      </c>
      <c r="H3" s="1">
        <f t="shared" ref="H3:K3" si="1">SUM(H4:H6)</f>
        <v>2</v>
      </c>
      <c r="I3" s="1">
        <f t="shared" si="1"/>
        <v>2</v>
      </c>
      <c r="J3" s="1">
        <f t="shared" si="1"/>
        <v>2</v>
      </c>
      <c r="K3" s="1">
        <f t="shared" si="1"/>
        <v>1</v>
      </c>
    </row>
    <row r="4" spans="1:12" outlineLevel="1">
      <c r="B4" t="s">
        <v>41</v>
      </c>
      <c r="C4" s="1">
        <f t="shared" ref="C4:C49" si="2">SUM(G4:K4)</f>
        <v>2</v>
      </c>
      <c r="D4" s="1">
        <f t="shared" si="0"/>
        <v>300</v>
      </c>
      <c r="E4" s="1">
        <f t="shared" si="0"/>
        <v>300</v>
      </c>
      <c r="F4" s="1">
        <f t="shared" ref="F4:F64" si="3">E4-D4</f>
        <v>0</v>
      </c>
      <c r="G4" s="4">
        <v>2</v>
      </c>
      <c r="H4" s="4"/>
      <c r="I4" s="4"/>
      <c r="J4" s="4"/>
      <c r="K4" s="4"/>
    </row>
    <row r="5" spans="1:12" outlineLevel="1">
      <c r="B5" t="s">
        <v>71</v>
      </c>
      <c r="C5" s="1">
        <f t="shared" si="2"/>
        <v>7</v>
      </c>
      <c r="D5" s="1">
        <f t="shared" si="0"/>
        <v>1050</v>
      </c>
      <c r="E5" s="1">
        <f t="shared" si="0"/>
        <v>1050</v>
      </c>
      <c r="F5" s="1">
        <f t="shared" si="3"/>
        <v>0</v>
      </c>
      <c r="G5" s="4"/>
      <c r="H5" s="4">
        <v>2</v>
      </c>
      <c r="I5" s="4">
        <v>2</v>
      </c>
      <c r="J5" s="4">
        <v>2</v>
      </c>
      <c r="K5" s="4">
        <v>1</v>
      </c>
    </row>
    <row r="6" spans="1:12" outlineLevel="1">
      <c r="C6" s="1">
        <f t="shared" si="2"/>
        <v>0</v>
      </c>
      <c r="D6" s="1">
        <f t="shared" si="0"/>
        <v>0</v>
      </c>
      <c r="E6" s="1">
        <f t="shared" si="0"/>
        <v>0</v>
      </c>
      <c r="F6" s="1">
        <f t="shared" si="3"/>
        <v>0</v>
      </c>
      <c r="G6" s="4"/>
      <c r="H6" s="4"/>
      <c r="I6" s="4"/>
      <c r="J6" s="4"/>
      <c r="K6" s="4"/>
    </row>
    <row r="7" spans="1:12" s="1" customFormat="1">
      <c r="A7" s="1" t="s">
        <v>33</v>
      </c>
      <c r="C7" s="1">
        <f t="shared" si="2"/>
        <v>3</v>
      </c>
      <c r="D7" s="1">
        <f t="shared" ref="D7:E10" si="4">D$56*$C7</f>
        <v>450</v>
      </c>
      <c r="E7" s="1">
        <f t="shared" si="4"/>
        <v>450</v>
      </c>
      <c r="F7" s="1">
        <f t="shared" si="3"/>
        <v>0</v>
      </c>
      <c r="G7" s="3">
        <f>SUM(G8:G10)</f>
        <v>3</v>
      </c>
      <c r="H7" s="3">
        <f t="shared" ref="H7:K7" si="5">SUM(H8:H10)</f>
        <v>0</v>
      </c>
      <c r="I7" s="3">
        <f t="shared" si="5"/>
        <v>0</v>
      </c>
      <c r="J7" s="3">
        <f t="shared" si="5"/>
        <v>0</v>
      </c>
      <c r="K7" s="3">
        <f t="shared" si="5"/>
        <v>0</v>
      </c>
    </row>
    <row r="8" spans="1:12" outlineLevel="1">
      <c r="B8" t="s">
        <v>72</v>
      </c>
      <c r="C8" s="1">
        <f t="shared" si="2"/>
        <v>2</v>
      </c>
      <c r="D8" s="1">
        <f t="shared" si="4"/>
        <v>300</v>
      </c>
      <c r="E8" s="1">
        <f t="shared" si="4"/>
        <v>300</v>
      </c>
      <c r="F8" s="1">
        <f t="shared" si="3"/>
        <v>0</v>
      </c>
      <c r="G8" s="4">
        <v>2</v>
      </c>
      <c r="H8" s="4"/>
      <c r="I8" s="4"/>
      <c r="J8" s="4"/>
      <c r="K8" s="4"/>
    </row>
    <row r="9" spans="1:12" outlineLevel="1">
      <c r="B9" t="s">
        <v>2</v>
      </c>
      <c r="C9" s="1">
        <f t="shared" si="2"/>
        <v>1</v>
      </c>
      <c r="D9" s="1">
        <f t="shared" si="4"/>
        <v>150</v>
      </c>
      <c r="E9" s="1">
        <f t="shared" si="4"/>
        <v>150</v>
      </c>
      <c r="F9" s="1">
        <f t="shared" si="3"/>
        <v>0</v>
      </c>
      <c r="G9" s="4">
        <v>1</v>
      </c>
      <c r="H9" s="4"/>
      <c r="I9" s="4"/>
      <c r="J9" s="4"/>
      <c r="K9" s="4"/>
    </row>
    <row r="10" spans="1:12" outlineLevel="1">
      <c r="A10" s="2"/>
      <c r="C10" s="1">
        <f t="shared" si="2"/>
        <v>0</v>
      </c>
      <c r="D10" s="1">
        <f t="shared" si="4"/>
        <v>0</v>
      </c>
      <c r="E10" s="1">
        <f t="shared" si="4"/>
        <v>0</v>
      </c>
      <c r="F10" s="1">
        <f t="shared" si="3"/>
        <v>0</v>
      </c>
      <c r="G10" s="4"/>
      <c r="H10" s="4"/>
      <c r="I10" s="4"/>
      <c r="J10" s="4"/>
      <c r="K10" s="4"/>
    </row>
    <row r="11" spans="1:12" s="1" customFormat="1">
      <c r="A11" s="1" t="s">
        <v>68</v>
      </c>
      <c r="C11" s="1">
        <f t="shared" si="2"/>
        <v>2.5</v>
      </c>
      <c r="D11" s="1">
        <f t="shared" ref="D11:E20" si="6">D$57*$C11</f>
        <v>200</v>
      </c>
      <c r="E11" s="1">
        <f t="shared" si="6"/>
        <v>250</v>
      </c>
      <c r="F11" s="1">
        <f t="shared" si="3"/>
        <v>50</v>
      </c>
      <c r="G11" s="3">
        <f>SUM(G12:G14)</f>
        <v>0.5</v>
      </c>
      <c r="H11" s="3">
        <f t="shared" ref="H11:K11" si="7">SUM(H12:H14)</f>
        <v>0.5</v>
      </c>
      <c r="I11" s="3">
        <f t="shared" si="7"/>
        <v>0.5</v>
      </c>
      <c r="J11" s="3">
        <f t="shared" si="7"/>
        <v>0.5</v>
      </c>
      <c r="K11" s="3">
        <f t="shared" si="7"/>
        <v>0.5</v>
      </c>
    </row>
    <row r="12" spans="1:12" outlineLevel="1">
      <c r="B12" t="s">
        <v>3</v>
      </c>
      <c r="C12" s="1">
        <f t="shared" si="2"/>
        <v>0</v>
      </c>
      <c r="D12" s="1">
        <f t="shared" si="6"/>
        <v>0</v>
      </c>
      <c r="E12" s="1">
        <f t="shared" si="6"/>
        <v>0</v>
      </c>
      <c r="F12" s="1">
        <f t="shared" si="3"/>
        <v>0</v>
      </c>
      <c r="G12" s="4"/>
      <c r="H12" s="4"/>
      <c r="I12" s="4"/>
      <c r="J12" s="4"/>
      <c r="K12" s="4"/>
    </row>
    <row r="13" spans="1:12" outlineLevel="1">
      <c r="B13" t="s">
        <v>4</v>
      </c>
      <c r="C13" s="1">
        <f t="shared" si="2"/>
        <v>0.5</v>
      </c>
      <c r="D13" s="1">
        <f t="shared" si="6"/>
        <v>40</v>
      </c>
      <c r="E13" s="1">
        <f t="shared" si="6"/>
        <v>50</v>
      </c>
      <c r="F13" s="1">
        <f t="shared" si="3"/>
        <v>10</v>
      </c>
      <c r="G13" s="4">
        <v>0.5</v>
      </c>
      <c r="H13" s="4"/>
      <c r="I13" s="4"/>
      <c r="J13" s="4"/>
      <c r="K13" s="4"/>
    </row>
    <row r="14" spans="1:12" outlineLevel="1">
      <c r="B14" t="s">
        <v>5</v>
      </c>
      <c r="C14" s="1">
        <f t="shared" si="2"/>
        <v>2</v>
      </c>
      <c r="D14" s="1">
        <f t="shared" si="6"/>
        <v>160</v>
      </c>
      <c r="E14" s="1">
        <f t="shared" si="6"/>
        <v>200</v>
      </c>
      <c r="F14" s="1">
        <f t="shared" si="3"/>
        <v>40</v>
      </c>
      <c r="G14" s="4"/>
      <c r="H14" s="4">
        <v>0.5</v>
      </c>
      <c r="I14" s="4">
        <v>0.5</v>
      </c>
      <c r="J14" s="4">
        <v>0.5</v>
      </c>
      <c r="K14" s="4">
        <v>0.5</v>
      </c>
    </row>
    <row r="15" spans="1:12" outlineLevel="1">
      <c r="C15" s="1">
        <f t="shared" si="2"/>
        <v>0</v>
      </c>
      <c r="D15" s="1">
        <f t="shared" si="6"/>
        <v>0</v>
      </c>
      <c r="E15" s="1">
        <f t="shared" si="6"/>
        <v>0</v>
      </c>
      <c r="F15" s="1">
        <f t="shared" si="3"/>
        <v>0</v>
      </c>
      <c r="G15" s="4"/>
      <c r="H15" s="4"/>
      <c r="I15" s="4"/>
      <c r="J15" s="4"/>
      <c r="K15" s="4"/>
    </row>
    <row r="16" spans="1:12" s="1" customFormat="1">
      <c r="A16" s="1" t="s">
        <v>50</v>
      </c>
      <c r="C16" s="1">
        <f t="shared" si="2"/>
        <v>0</v>
      </c>
      <c r="D16" s="1">
        <f t="shared" si="6"/>
        <v>0</v>
      </c>
      <c r="E16" s="1">
        <f t="shared" si="6"/>
        <v>0</v>
      </c>
      <c r="F16" s="1">
        <f t="shared" si="3"/>
        <v>0</v>
      </c>
      <c r="G16" s="3">
        <f>SUM(G17:G19)</f>
        <v>0</v>
      </c>
      <c r="H16" s="3">
        <f t="shared" ref="H16:K16" si="8">SUM(H17:H19)</f>
        <v>0</v>
      </c>
      <c r="I16" s="3">
        <f t="shared" si="8"/>
        <v>0</v>
      </c>
      <c r="J16" s="3">
        <f t="shared" si="8"/>
        <v>0</v>
      </c>
      <c r="K16" s="3">
        <f t="shared" si="8"/>
        <v>0</v>
      </c>
    </row>
    <row r="17" spans="1:11">
      <c r="C17" s="1">
        <f t="shared" si="2"/>
        <v>0</v>
      </c>
      <c r="D17" s="1">
        <f t="shared" si="6"/>
        <v>0</v>
      </c>
      <c r="E17" s="1">
        <f t="shared" si="6"/>
        <v>0</v>
      </c>
      <c r="F17" s="1">
        <f t="shared" si="3"/>
        <v>0</v>
      </c>
      <c r="G17" s="4"/>
      <c r="H17" s="4"/>
      <c r="I17" s="4"/>
      <c r="J17" s="4"/>
      <c r="K17" s="4"/>
    </row>
    <row r="18" spans="1:11">
      <c r="C18" s="1">
        <f t="shared" si="2"/>
        <v>0</v>
      </c>
      <c r="D18" s="1">
        <f t="shared" si="6"/>
        <v>0</v>
      </c>
      <c r="E18" s="1">
        <f t="shared" si="6"/>
        <v>0</v>
      </c>
      <c r="F18" s="1">
        <f t="shared" si="3"/>
        <v>0</v>
      </c>
      <c r="G18" s="4"/>
      <c r="H18" s="4"/>
      <c r="I18" s="4"/>
      <c r="J18" s="4"/>
      <c r="K18" s="4"/>
    </row>
    <row r="19" spans="1:11">
      <c r="C19" s="1">
        <f t="shared" si="2"/>
        <v>0</v>
      </c>
      <c r="D19" s="1">
        <f t="shared" si="6"/>
        <v>0</v>
      </c>
      <c r="E19" s="1">
        <f t="shared" si="6"/>
        <v>0</v>
      </c>
      <c r="F19" s="1">
        <f t="shared" si="3"/>
        <v>0</v>
      </c>
      <c r="G19" s="4"/>
      <c r="H19" s="4"/>
      <c r="I19" s="4"/>
      <c r="J19" s="4"/>
      <c r="K19" s="4"/>
    </row>
    <row r="20" spans="1:11">
      <c r="C20" s="1">
        <f t="shared" si="2"/>
        <v>0</v>
      </c>
      <c r="D20" s="1">
        <f t="shared" si="6"/>
        <v>0</v>
      </c>
      <c r="E20" s="1">
        <f t="shared" si="6"/>
        <v>0</v>
      </c>
      <c r="F20" s="1">
        <f t="shared" si="3"/>
        <v>0</v>
      </c>
      <c r="G20" s="4"/>
      <c r="H20" s="4"/>
      <c r="I20" s="4"/>
      <c r="J20" s="4"/>
      <c r="K20" s="4"/>
    </row>
    <row r="21" spans="1:11" s="1" customFormat="1">
      <c r="A21" s="1" t="s">
        <v>49</v>
      </c>
      <c r="C21" s="1">
        <f t="shared" si="2"/>
        <v>0</v>
      </c>
      <c r="D21" s="1">
        <f t="shared" ref="D21:E25" si="9">D$59*$C21</f>
        <v>0</v>
      </c>
      <c r="E21" s="1">
        <f t="shared" si="9"/>
        <v>0</v>
      </c>
      <c r="F21" s="1">
        <f t="shared" si="3"/>
        <v>0</v>
      </c>
      <c r="G21" s="1">
        <f>SUM(G22:G25)</f>
        <v>0</v>
      </c>
      <c r="H21" s="1">
        <f t="shared" ref="H21:K21" si="10">SUM(H22:H25)</f>
        <v>0</v>
      </c>
      <c r="I21" s="1">
        <f t="shared" si="10"/>
        <v>0</v>
      </c>
      <c r="J21" s="1">
        <f t="shared" si="10"/>
        <v>0</v>
      </c>
      <c r="K21" s="1">
        <f t="shared" si="10"/>
        <v>0</v>
      </c>
    </row>
    <row r="22" spans="1:11">
      <c r="B22" t="s">
        <v>1</v>
      </c>
      <c r="C22" s="1">
        <f t="shared" si="2"/>
        <v>0</v>
      </c>
      <c r="D22" s="1">
        <f t="shared" si="9"/>
        <v>0</v>
      </c>
      <c r="E22" s="1">
        <f t="shared" si="9"/>
        <v>0</v>
      </c>
      <c r="F22" s="1">
        <f t="shared" si="3"/>
        <v>0</v>
      </c>
      <c r="G22" s="4"/>
      <c r="H22" s="4"/>
      <c r="I22" s="4"/>
      <c r="J22" s="4"/>
      <c r="K22" s="4"/>
    </row>
    <row r="23" spans="1:11">
      <c r="B23" t="s">
        <v>66</v>
      </c>
      <c r="C23" s="1">
        <f t="shared" si="2"/>
        <v>0</v>
      </c>
      <c r="D23" s="1">
        <f t="shared" si="9"/>
        <v>0</v>
      </c>
      <c r="E23" s="1">
        <f t="shared" si="9"/>
        <v>0</v>
      </c>
      <c r="F23" s="1">
        <f t="shared" si="3"/>
        <v>0</v>
      </c>
      <c r="G23" s="4"/>
      <c r="H23" s="4"/>
      <c r="I23" s="4"/>
      <c r="J23" s="4"/>
      <c r="K23" s="4"/>
    </row>
    <row r="24" spans="1:11">
      <c r="B24" t="s">
        <v>67</v>
      </c>
      <c r="C24" s="1">
        <f t="shared" si="2"/>
        <v>0</v>
      </c>
      <c r="D24" s="1">
        <f t="shared" si="9"/>
        <v>0</v>
      </c>
      <c r="E24" s="1">
        <f t="shared" si="9"/>
        <v>0</v>
      </c>
      <c r="F24" s="1">
        <f t="shared" si="3"/>
        <v>0</v>
      </c>
      <c r="G24" s="4"/>
      <c r="H24" s="4"/>
      <c r="I24" s="4"/>
      <c r="J24" s="4"/>
      <c r="K24" s="4"/>
    </row>
    <row r="25" spans="1:11">
      <c r="B25" t="s">
        <v>65</v>
      </c>
      <c r="C25" s="1">
        <f t="shared" si="2"/>
        <v>0</v>
      </c>
      <c r="D25" s="1">
        <f t="shared" si="9"/>
        <v>0</v>
      </c>
      <c r="E25" s="1">
        <f t="shared" si="9"/>
        <v>0</v>
      </c>
      <c r="F25" s="1">
        <f t="shared" si="3"/>
        <v>0</v>
      </c>
      <c r="G25" s="4"/>
      <c r="H25" s="4"/>
      <c r="I25" s="4"/>
      <c r="J25" s="4"/>
      <c r="K25" s="4"/>
    </row>
    <row r="26" spans="1:11" s="1" customFormat="1">
      <c r="A26" s="1" t="s">
        <v>37</v>
      </c>
      <c r="C26" s="1">
        <f t="shared" si="2"/>
        <v>0</v>
      </c>
      <c r="D26" s="1">
        <f t="shared" ref="D26:E28" si="11">D$60*$C26</f>
        <v>0</v>
      </c>
      <c r="E26" s="1">
        <f t="shared" si="11"/>
        <v>0</v>
      </c>
      <c r="F26" s="1">
        <f t="shared" si="3"/>
        <v>0</v>
      </c>
      <c r="G26" s="1">
        <f>SUM(G28:G28)</f>
        <v>0</v>
      </c>
      <c r="H26" s="1">
        <f>SUM(H28:H28)</f>
        <v>0</v>
      </c>
      <c r="I26" s="1">
        <f>SUM(I28:I28)</f>
        <v>0</v>
      </c>
      <c r="J26" s="1">
        <f>SUM(J28:J28)</f>
        <v>0</v>
      </c>
      <c r="K26" s="1">
        <f>SUM(K28:K28)</f>
        <v>0</v>
      </c>
    </row>
    <row r="27" spans="1:11">
      <c r="B27" t="s">
        <v>25</v>
      </c>
      <c r="C27" s="1">
        <f t="shared" si="2"/>
        <v>4</v>
      </c>
      <c r="D27" s="1">
        <f t="shared" si="11"/>
        <v>600</v>
      </c>
      <c r="E27" s="1">
        <f t="shared" si="11"/>
        <v>600</v>
      </c>
      <c r="F27" s="1">
        <f t="shared" si="3"/>
        <v>0</v>
      </c>
      <c r="G27" s="4"/>
      <c r="H27" s="4"/>
      <c r="I27" s="4">
        <v>2</v>
      </c>
      <c r="J27" s="4">
        <v>2</v>
      </c>
      <c r="K27" s="4"/>
    </row>
    <row r="28" spans="1:11">
      <c r="C28" s="1">
        <f t="shared" si="2"/>
        <v>0</v>
      </c>
      <c r="D28" s="1">
        <f t="shared" si="11"/>
        <v>0</v>
      </c>
      <c r="E28" s="1">
        <f t="shared" si="11"/>
        <v>0</v>
      </c>
      <c r="F28" s="1">
        <f t="shared" si="3"/>
        <v>0</v>
      </c>
      <c r="G28" s="4"/>
      <c r="H28" s="4"/>
      <c r="I28" s="4"/>
      <c r="J28" s="4"/>
      <c r="K28" s="4">
        <v>0</v>
      </c>
    </row>
    <row r="29" spans="1:11" s="1" customFormat="1">
      <c r="A29" s="1" t="s">
        <v>38</v>
      </c>
      <c r="C29" s="1">
        <f t="shared" si="2"/>
        <v>50</v>
      </c>
      <c r="D29" s="1">
        <f t="shared" ref="D29:E39" si="12">D$61*$C29</f>
        <v>1250</v>
      </c>
      <c r="E29" s="1">
        <f t="shared" si="12"/>
        <v>2500</v>
      </c>
      <c r="F29" s="1">
        <f t="shared" si="3"/>
        <v>1250</v>
      </c>
      <c r="G29" s="1">
        <f>SUM(G30:G39)</f>
        <v>0</v>
      </c>
      <c r="H29" s="1">
        <f>SUM(H30:H39)</f>
        <v>2</v>
      </c>
      <c r="I29" s="1">
        <f>SUM(I30:I39)</f>
        <v>28</v>
      </c>
      <c r="J29" s="1">
        <f>SUM(J30:J39)</f>
        <v>16</v>
      </c>
      <c r="K29" s="1">
        <f>SUM(K30:K39)</f>
        <v>4</v>
      </c>
    </row>
    <row r="30" spans="1:11">
      <c r="B30" t="s">
        <v>14</v>
      </c>
      <c r="C30" s="1">
        <f t="shared" si="2"/>
        <v>8</v>
      </c>
      <c r="D30" s="1">
        <f t="shared" si="12"/>
        <v>200</v>
      </c>
      <c r="E30" s="1">
        <f t="shared" si="12"/>
        <v>400</v>
      </c>
      <c r="F30" s="1">
        <f t="shared" si="3"/>
        <v>200</v>
      </c>
      <c r="G30" s="4">
        <v>0</v>
      </c>
      <c r="H30" s="4"/>
      <c r="I30" s="4">
        <v>8</v>
      </c>
      <c r="J30" s="4"/>
      <c r="K30" s="4"/>
    </row>
    <row r="31" spans="1:11">
      <c r="B31" t="s">
        <v>15</v>
      </c>
      <c r="C31" s="1">
        <f t="shared" si="2"/>
        <v>8</v>
      </c>
      <c r="D31" s="1">
        <f t="shared" si="12"/>
        <v>200</v>
      </c>
      <c r="E31" s="1">
        <f t="shared" si="12"/>
        <v>400</v>
      </c>
      <c r="F31" s="1">
        <f t="shared" si="3"/>
        <v>200</v>
      </c>
      <c r="G31" s="4"/>
      <c r="H31" s="4"/>
      <c r="I31" s="4">
        <v>8</v>
      </c>
      <c r="J31" s="4"/>
      <c r="K31" s="4"/>
    </row>
    <row r="32" spans="1:11">
      <c r="B32" t="s">
        <v>16</v>
      </c>
      <c r="C32" s="1">
        <f t="shared" si="2"/>
        <v>8</v>
      </c>
      <c r="D32" s="1">
        <f t="shared" si="12"/>
        <v>200</v>
      </c>
      <c r="E32" s="1">
        <f t="shared" si="12"/>
        <v>400</v>
      </c>
      <c r="F32" s="1">
        <f t="shared" si="3"/>
        <v>200</v>
      </c>
      <c r="G32" s="4"/>
      <c r="H32" s="4"/>
      <c r="I32" s="4">
        <v>8</v>
      </c>
      <c r="J32" s="4"/>
      <c r="K32" s="4"/>
    </row>
    <row r="33" spans="1:11">
      <c r="B33" t="s">
        <v>10</v>
      </c>
      <c r="C33" s="1">
        <v>4</v>
      </c>
      <c r="D33" s="1">
        <f t="shared" si="12"/>
        <v>100</v>
      </c>
      <c r="E33" s="1">
        <f t="shared" si="12"/>
        <v>200</v>
      </c>
      <c r="F33" s="1">
        <f t="shared" ref="F33" si="13">E33-D33</f>
        <v>100</v>
      </c>
      <c r="G33" s="4"/>
      <c r="H33" s="4"/>
      <c r="I33" s="4">
        <v>4</v>
      </c>
      <c r="J33" s="4"/>
      <c r="K33" s="4"/>
    </row>
    <row r="34" spans="1:11">
      <c r="B34" t="s">
        <v>23</v>
      </c>
      <c r="C34" s="1">
        <f t="shared" si="2"/>
        <v>2</v>
      </c>
      <c r="D34" s="1">
        <f t="shared" si="12"/>
        <v>50</v>
      </c>
      <c r="E34" s="1">
        <f t="shared" si="12"/>
        <v>100</v>
      </c>
      <c r="F34" s="1">
        <f t="shared" si="3"/>
        <v>50</v>
      </c>
      <c r="G34" s="4"/>
      <c r="H34" s="4">
        <v>2</v>
      </c>
      <c r="I34" s="4"/>
      <c r="J34" s="4"/>
      <c r="K34" s="4"/>
    </row>
    <row r="35" spans="1:11">
      <c r="B35" t="s">
        <v>24</v>
      </c>
      <c r="C35" s="1">
        <f t="shared" si="2"/>
        <v>8</v>
      </c>
      <c r="D35" s="1">
        <f t="shared" si="12"/>
        <v>200</v>
      </c>
      <c r="E35" s="1">
        <f t="shared" si="12"/>
        <v>400</v>
      </c>
      <c r="F35" s="1">
        <f t="shared" si="3"/>
        <v>200</v>
      </c>
      <c r="G35" s="4"/>
      <c r="H35" s="4"/>
      <c r="I35" s="4"/>
      <c r="J35" s="4">
        <v>4</v>
      </c>
      <c r="K35" s="4">
        <v>4</v>
      </c>
    </row>
    <row r="36" spans="1:11">
      <c r="B36" t="s">
        <v>17</v>
      </c>
      <c r="C36" s="1">
        <f t="shared" si="2"/>
        <v>4</v>
      </c>
      <c r="D36" s="1">
        <f t="shared" si="12"/>
        <v>100</v>
      </c>
      <c r="E36" s="1">
        <f t="shared" si="12"/>
        <v>200</v>
      </c>
      <c r="F36" s="1">
        <f t="shared" si="3"/>
        <v>100</v>
      </c>
      <c r="G36" s="4"/>
      <c r="H36" s="4"/>
      <c r="I36" s="4"/>
      <c r="J36" s="4">
        <v>4</v>
      </c>
      <c r="K36" s="4"/>
    </row>
    <row r="37" spans="1:11">
      <c r="B37" t="s">
        <v>18</v>
      </c>
      <c r="C37" s="1">
        <f t="shared" si="2"/>
        <v>4</v>
      </c>
      <c r="D37" s="1">
        <f t="shared" si="12"/>
        <v>100</v>
      </c>
      <c r="E37" s="1">
        <f t="shared" si="12"/>
        <v>200</v>
      </c>
      <c r="F37" s="1">
        <f t="shared" si="3"/>
        <v>100</v>
      </c>
      <c r="G37" s="4"/>
      <c r="H37" s="4"/>
      <c r="I37" s="4"/>
      <c r="J37" s="4">
        <v>4</v>
      </c>
      <c r="K37" s="4"/>
    </row>
    <row r="38" spans="1:11">
      <c r="B38" t="s">
        <v>19</v>
      </c>
      <c r="C38" s="1">
        <f t="shared" si="2"/>
        <v>4</v>
      </c>
      <c r="D38" s="1">
        <f t="shared" si="12"/>
        <v>100</v>
      </c>
      <c r="E38" s="1">
        <f t="shared" si="12"/>
        <v>200</v>
      </c>
      <c r="F38" s="1">
        <f t="shared" si="3"/>
        <v>100</v>
      </c>
      <c r="G38" s="4"/>
      <c r="H38" s="4"/>
      <c r="I38" s="4"/>
      <c r="J38" s="4">
        <v>4</v>
      </c>
      <c r="K38" s="4"/>
    </row>
    <row r="39" spans="1:11">
      <c r="C39" s="1">
        <f t="shared" si="2"/>
        <v>0</v>
      </c>
      <c r="D39" s="1">
        <f t="shared" si="12"/>
        <v>0</v>
      </c>
      <c r="E39" s="1">
        <f t="shared" si="12"/>
        <v>0</v>
      </c>
      <c r="F39" s="1">
        <f t="shared" si="3"/>
        <v>0</v>
      </c>
      <c r="G39" s="4"/>
      <c r="H39" s="4"/>
      <c r="I39" s="4"/>
      <c r="J39" s="4"/>
      <c r="K39" s="4"/>
    </row>
    <row r="40" spans="1:11" s="1" customFormat="1">
      <c r="A40" s="1" t="s">
        <v>45</v>
      </c>
      <c r="C40" s="1">
        <f t="shared" si="2"/>
        <v>1</v>
      </c>
      <c r="D40" s="1">
        <f t="shared" ref="D40:E45" si="14">D$63*$C40</f>
        <v>20</v>
      </c>
      <c r="E40" s="1">
        <f t="shared" si="14"/>
        <v>150</v>
      </c>
      <c r="F40" s="1">
        <f t="shared" si="3"/>
        <v>130</v>
      </c>
      <c r="G40" s="1">
        <f>SUM(G41:G41)</f>
        <v>0</v>
      </c>
      <c r="H40" s="1">
        <f>SUM(H41:H41)</f>
        <v>0</v>
      </c>
      <c r="I40" s="1">
        <f>SUM(I41:I41)</f>
        <v>0</v>
      </c>
      <c r="J40" s="1">
        <f>SUM(J41:J41)</f>
        <v>1</v>
      </c>
      <c r="K40" s="1">
        <f>SUM(K41:K41)</f>
        <v>0</v>
      </c>
    </row>
    <row r="41" spans="1:11">
      <c r="B41" t="s">
        <v>46</v>
      </c>
      <c r="C41" s="1">
        <f t="shared" si="2"/>
        <v>1</v>
      </c>
      <c r="D41" s="1">
        <f t="shared" si="14"/>
        <v>20</v>
      </c>
      <c r="E41" s="1">
        <f t="shared" si="14"/>
        <v>150</v>
      </c>
      <c r="F41" s="1">
        <f t="shared" si="3"/>
        <v>130</v>
      </c>
      <c r="G41" s="4"/>
      <c r="H41" s="4">
        <v>0</v>
      </c>
      <c r="I41" s="4">
        <v>0</v>
      </c>
      <c r="J41" s="4">
        <v>1</v>
      </c>
      <c r="K41" s="4">
        <v>0</v>
      </c>
    </row>
    <row r="42" spans="1:11" s="1" customFormat="1">
      <c r="A42" s="1" t="s">
        <v>69</v>
      </c>
      <c r="C42" s="1">
        <f t="shared" si="2"/>
        <v>5</v>
      </c>
      <c r="D42" s="1">
        <f t="shared" si="14"/>
        <v>100</v>
      </c>
      <c r="E42" s="1">
        <f t="shared" si="14"/>
        <v>750</v>
      </c>
      <c r="F42" s="1">
        <f t="shared" si="3"/>
        <v>650</v>
      </c>
      <c r="G42" s="1">
        <f>SUM(G43:G45)</f>
        <v>0</v>
      </c>
      <c r="H42" s="1">
        <f t="shared" ref="H42:K42" si="15">SUM(H43:H45)</f>
        <v>0.5</v>
      </c>
      <c r="I42" s="1">
        <f t="shared" si="15"/>
        <v>1.5</v>
      </c>
      <c r="J42" s="1">
        <f t="shared" si="15"/>
        <v>2.5</v>
      </c>
      <c r="K42" s="1">
        <f t="shared" si="15"/>
        <v>0.5</v>
      </c>
    </row>
    <row r="43" spans="1:11">
      <c r="B43" t="s">
        <v>31</v>
      </c>
      <c r="C43" s="1">
        <f t="shared" si="2"/>
        <v>0</v>
      </c>
      <c r="D43" s="1">
        <f t="shared" si="14"/>
        <v>0</v>
      </c>
      <c r="E43" s="1">
        <f t="shared" si="14"/>
        <v>0</v>
      </c>
      <c r="F43" s="1">
        <f t="shared" si="3"/>
        <v>0</v>
      </c>
      <c r="G43" s="4"/>
      <c r="H43" s="4"/>
      <c r="I43" s="4"/>
      <c r="J43" s="4"/>
      <c r="K43" s="4"/>
    </row>
    <row r="44" spans="1:11">
      <c r="B44" t="s">
        <v>32</v>
      </c>
      <c r="C44" s="1">
        <f t="shared" si="2"/>
        <v>5</v>
      </c>
      <c r="D44" s="1">
        <f t="shared" si="14"/>
        <v>100</v>
      </c>
      <c r="E44" s="1">
        <f t="shared" si="14"/>
        <v>750</v>
      </c>
      <c r="F44" s="1">
        <f t="shared" si="3"/>
        <v>650</v>
      </c>
      <c r="G44" s="4"/>
      <c r="H44" s="4">
        <v>0.5</v>
      </c>
      <c r="I44" s="4">
        <v>1.5</v>
      </c>
      <c r="J44" s="4">
        <v>2.5</v>
      </c>
      <c r="K44" s="4">
        <v>0.5</v>
      </c>
    </row>
    <row r="45" spans="1:11">
      <c r="C45" s="1">
        <f t="shared" si="2"/>
        <v>0</v>
      </c>
      <c r="D45" s="1">
        <f t="shared" si="14"/>
        <v>0</v>
      </c>
      <c r="E45" s="1">
        <f t="shared" si="14"/>
        <v>0</v>
      </c>
      <c r="F45" s="1">
        <f t="shared" si="3"/>
        <v>0</v>
      </c>
      <c r="G45" s="4"/>
      <c r="H45" s="4"/>
      <c r="I45" s="4"/>
      <c r="J45" s="4"/>
      <c r="K45" s="4"/>
    </row>
    <row r="46" spans="1:11" s="1" customFormat="1">
      <c r="A46" s="1" t="s">
        <v>57</v>
      </c>
      <c r="C46" s="1">
        <f t="shared" si="2"/>
        <v>0.5</v>
      </c>
      <c r="D46" s="1">
        <f t="shared" ref="D46:E49" si="16">D$64*$C46</f>
        <v>12.5</v>
      </c>
      <c r="E46" s="1">
        <f t="shared" si="16"/>
        <v>25</v>
      </c>
      <c r="F46" s="1">
        <f t="shared" si="3"/>
        <v>12.5</v>
      </c>
      <c r="G46" s="1">
        <f>SUM(G47:G49)</f>
        <v>0</v>
      </c>
      <c r="H46" s="1">
        <f t="shared" ref="H46:K46" si="17">SUM(H47:H49)</f>
        <v>0</v>
      </c>
      <c r="I46" s="1">
        <f t="shared" si="17"/>
        <v>0</v>
      </c>
      <c r="J46" s="1">
        <f t="shared" si="17"/>
        <v>0</v>
      </c>
      <c r="K46" s="1">
        <f t="shared" si="17"/>
        <v>0.5</v>
      </c>
    </row>
    <row r="47" spans="1:11">
      <c r="B47" t="s">
        <v>58</v>
      </c>
      <c r="C47" s="1">
        <f t="shared" si="2"/>
        <v>0</v>
      </c>
      <c r="D47" s="1">
        <f t="shared" si="16"/>
        <v>0</v>
      </c>
      <c r="E47" s="1">
        <f t="shared" si="16"/>
        <v>0</v>
      </c>
      <c r="F47" s="1">
        <f t="shared" si="3"/>
        <v>0</v>
      </c>
      <c r="G47" s="4"/>
      <c r="H47" s="4"/>
      <c r="I47" s="4"/>
      <c r="J47" s="4"/>
      <c r="K47" s="4"/>
    </row>
    <row r="48" spans="1:11">
      <c r="B48" t="s">
        <v>59</v>
      </c>
      <c r="C48" s="1">
        <f t="shared" si="2"/>
        <v>0.5</v>
      </c>
      <c r="D48" s="1">
        <f t="shared" si="16"/>
        <v>12.5</v>
      </c>
      <c r="E48" s="1">
        <f t="shared" si="16"/>
        <v>25</v>
      </c>
      <c r="F48" s="1">
        <f t="shared" si="3"/>
        <v>12.5</v>
      </c>
      <c r="G48" s="4"/>
      <c r="H48" s="4"/>
      <c r="I48" s="4"/>
      <c r="J48" s="4"/>
      <c r="K48" s="4">
        <v>0.5</v>
      </c>
    </row>
    <row r="49" spans="1:11">
      <c r="B49" t="s">
        <v>44</v>
      </c>
      <c r="C49" s="1">
        <f t="shared" si="2"/>
        <v>0</v>
      </c>
      <c r="D49" s="1">
        <f t="shared" si="16"/>
        <v>0</v>
      </c>
      <c r="E49" s="1">
        <f t="shared" si="16"/>
        <v>0</v>
      </c>
      <c r="F49" s="1">
        <f t="shared" si="3"/>
        <v>0</v>
      </c>
      <c r="G49" s="4"/>
      <c r="H49" s="4"/>
      <c r="I49" s="4"/>
      <c r="J49" s="4"/>
      <c r="K49" s="4"/>
    </row>
    <row r="50" spans="1:11">
      <c r="A50" s="1" t="s">
        <v>63</v>
      </c>
      <c r="F50" s="1">
        <f t="shared" si="3"/>
        <v>0</v>
      </c>
    </row>
    <row r="51" spans="1:11">
      <c r="B51" t="s">
        <v>64</v>
      </c>
      <c r="C51" s="1">
        <f>SUM(C4, C7, C11, C16, C21, C26, C29, C40, C42, C46)</f>
        <v>64</v>
      </c>
      <c r="D51" s="5">
        <f>SUM(D4, D7, D11, D16, D21, D26, D29, D40, D42, D46)</f>
        <v>2332.5</v>
      </c>
      <c r="E51" s="5">
        <f>SUM(E4, E7, E11,E16,  E21, E26, E29, E40, E42, E46)</f>
        <v>4425</v>
      </c>
      <c r="F51" s="5">
        <f>SUM(F4, F7, F11, F16,F21, F26, F29, F40, F42, F46)</f>
        <v>2092.5</v>
      </c>
    </row>
    <row r="52" spans="1:11">
      <c r="F52" s="1"/>
    </row>
    <row r="53" spans="1:11">
      <c r="F53" s="1"/>
    </row>
    <row r="54" spans="1:11">
      <c r="A54" s="1" t="s">
        <v>56</v>
      </c>
      <c r="D54" t="s">
        <v>48</v>
      </c>
      <c r="E54" t="s">
        <v>53</v>
      </c>
      <c r="F54" s="1"/>
    </row>
    <row r="55" spans="1:11">
      <c r="B55" s="1" t="s">
        <v>60</v>
      </c>
      <c r="D55" s="4">
        <v>150</v>
      </c>
      <c r="E55" s="4">
        <v>150</v>
      </c>
      <c r="F55" s="1">
        <f t="shared" si="3"/>
        <v>0</v>
      </c>
    </row>
    <row r="56" spans="1:11">
      <c r="B56" s="1" t="s">
        <v>7</v>
      </c>
      <c r="D56" s="4">
        <v>150</v>
      </c>
      <c r="E56" s="4">
        <v>150</v>
      </c>
      <c r="F56" s="1">
        <f t="shared" si="3"/>
        <v>0</v>
      </c>
    </row>
    <row r="57" spans="1:11">
      <c r="B57" s="1" t="s">
        <v>68</v>
      </c>
      <c r="D57" s="4">
        <v>80</v>
      </c>
      <c r="E57" s="4">
        <v>100</v>
      </c>
      <c r="F57" s="1">
        <f t="shared" si="3"/>
        <v>20</v>
      </c>
    </row>
    <row r="58" spans="1:11">
      <c r="B58" s="1" t="s">
        <v>50</v>
      </c>
      <c r="D58" s="4">
        <v>150</v>
      </c>
      <c r="E58" s="4">
        <v>150</v>
      </c>
      <c r="F58" s="1">
        <f t="shared" si="3"/>
        <v>0</v>
      </c>
    </row>
    <row r="59" spans="1:11">
      <c r="B59" s="1" t="s">
        <v>49</v>
      </c>
      <c r="D59" s="4">
        <v>80</v>
      </c>
      <c r="E59" s="4">
        <v>150</v>
      </c>
      <c r="F59" s="1">
        <f t="shared" si="3"/>
        <v>70</v>
      </c>
    </row>
    <row r="60" spans="1:11">
      <c r="B60" s="1" t="s">
        <v>40</v>
      </c>
      <c r="D60" s="4">
        <v>150</v>
      </c>
      <c r="E60" s="4">
        <v>150</v>
      </c>
      <c r="F60" s="1">
        <f t="shared" si="3"/>
        <v>0</v>
      </c>
    </row>
    <row r="61" spans="1:11">
      <c r="B61" s="1" t="s">
        <v>39</v>
      </c>
      <c r="D61" s="4">
        <v>25</v>
      </c>
      <c r="E61" s="4">
        <v>50</v>
      </c>
      <c r="F61" s="1">
        <f t="shared" si="3"/>
        <v>25</v>
      </c>
    </row>
    <row r="62" spans="1:11">
      <c r="B62" s="1" t="s">
        <v>47</v>
      </c>
      <c r="D62" s="4">
        <v>20</v>
      </c>
      <c r="E62" s="4">
        <v>60</v>
      </c>
      <c r="F62" s="1">
        <f t="shared" si="3"/>
        <v>40</v>
      </c>
    </row>
    <row r="63" spans="1:11">
      <c r="B63" s="1" t="s">
        <v>69</v>
      </c>
      <c r="D63" s="4">
        <v>20</v>
      </c>
      <c r="E63" s="4">
        <v>150</v>
      </c>
      <c r="F63" s="1">
        <f t="shared" si="3"/>
        <v>130</v>
      </c>
    </row>
    <row r="64" spans="1:11">
      <c r="B64" s="1" t="s">
        <v>57</v>
      </c>
      <c r="D64" s="4">
        <v>25</v>
      </c>
      <c r="E64" s="4">
        <v>50</v>
      </c>
      <c r="F64" s="1">
        <f t="shared" si="3"/>
        <v>25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Prototype</vt:lpstr>
      <vt:lpstr>Implementation</vt:lpstr>
    </vt:vector>
  </TitlesOfParts>
  <Company>ZWorkbench,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Garrett</dc:creator>
  <cp:lastModifiedBy>James Bossert</cp:lastModifiedBy>
  <dcterms:created xsi:type="dcterms:W3CDTF">2008-12-18T14:16:49Z</dcterms:created>
  <dcterms:modified xsi:type="dcterms:W3CDTF">2009-03-26T14:41:59Z</dcterms:modified>
</cp:coreProperties>
</file>