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fne Çiftci\Desktop\4. dönem\cs224\lab6\"/>
    </mc:Choice>
  </mc:AlternateContent>
  <xr:revisionPtr revIDLastSave="0" documentId="13_ncr:1_{B1166224-69F2-41DB-BB5C-D98CA432B39E}" xr6:coauthVersionLast="45" xr6:coauthVersionMax="45" xr10:uidLastSave="{00000000-0000-0000-0000-000000000000}"/>
  <bookViews>
    <workbookView xWindow="-120" yWindow="-120" windowWidth="20730" windowHeight="11160" xr2:uid="{9CC79B9C-D89D-49CA-B257-E7231EF7B221}"/>
  </bookViews>
  <sheets>
    <sheet name="Sayfa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8" i="1" l="1"/>
  <c r="G33" i="1" l="1"/>
  <c r="G32" i="1"/>
  <c r="G31" i="1"/>
  <c r="G30" i="1"/>
  <c r="G29" i="1"/>
  <c r="R14" i="1"/>
  <c r="M15" i="1" s="1"/>
  <c r="R13" i="1"/>
  <c r="M14" i="1" s="1"/>
  <c r="R12" i="1"/>
  <c r="M13" i="1" s="1"/>
  <c r="R11" i="1"/>
  <c r="M12" i="1" s="1"/>
  <c r="R10" i="1"/>
  <c r="M11" i="1" s="1"/>
  <c r="R9" i="1"/>
  <c r="M10" i="1" s="1"/>
  <c r="R8" i="1"/>
  <c r="M9" i="1" s="1"/>
  <c r="R7" i="1"/>
  <c r="L8" i="1"/>
  <c r="L15" i="1"/>
  <c r="L14" i="1"/>
  <c r="L13" i="1"/>
  <c r="L12" i="1"/>
  <c r="L11" i="1"/>
  <c r="L10" i="1"/>
  <c r="L9" i="1"/>
  <c r="O14" i="1"/>
  <c r="O13" i="1"/>
  <c r="I14" i="1" s="1"/>
  <c r="K14" i="1" s="1"/>
  <c r="J14" i="1" s="1"/>
  <c r="O12" i="1"/>
  <c r="I13" i="1" s="1"/>
  <c r="K13" i="1" s="1"/>
  <c r="O11" i="1"/>
  <c r="I12" i="1" s="1"/>
  <c r="K12" i="1" s="1"/>
  <c r="O10" i="1"/>
  <c r="O9" i="1"/>
  <c r="I10" i="1" s="1"/>
  <c r="K10" i="1" s="1"/>
  <c r="J10" i="1" s="1"/>
  <c r="O8" i="1"/>
  <c r="I9" i="1" s="1"/>
  <c r="K9" i="1" s="1"/>
  <c r="O7" i="1"/>
  <c r="I8" i="1" s="1"/>
  <c r="J9" i="1" l="1"/>
  <c r="J13" i="1"/>
  <c r="J12" i="1"/>
  <c r="J11" i="1"/>
  <c r="J15" i="1"/>
  <c r="K8" i="1"/>
  <c r="J8" i="1" s="1"/>
  <c r="H16" i="1"/>
</calcChain>
</file>

<file path=xl/sharedStrings.xml><?xml version="1.0" encoding="utf-8"?>
<sst xmlns="http://schemas.openxmlformats.org/spreadsheetml/2006/main" count="75" uniqueCount="52">
  <si>
    <t>No.</t>
  </si>
  <si>
    <t>Cache</t>
  </si>
  <si>
    <t>Size KB</t>
  </si>
  <si>
    <t>N way</t>
  </si>
  <si>
    <t>cache</t>
  </si>
  <si>
    <t>Word</t>
  </si>
  <si>
    <t>Size in bits</t>
  </si>
  <si>
    <t>Block size</t>
  </si>
  <si>
    <t>(no. of words)</t>
  </si>
  <si>
    <t>No. of</t>
  </si>
  <si>
    <t>Sets</t>
  </si>
  <si>
    <t>Tag Size</t>
  </si>
  <si>
    <t>in bits</t>
  </si>
  <si>
    <t>Index Size</t>
  </si>
  <si>
    <t>(Set No.) in bits</t>
  </si>
  <si>
    <t>Word Block</t>
  </si>
  <si>
    <t>Offset</t>
  </si>
  <si>
    <r>
      <t>Size in bits</t>
    </r>
    <r>
      <rPr>
        <b/>
        <vertAlign val="superscript"/>
        <sz val="10"/>
        <color theme="1"/>
        <rFont val="Times New Roman"/>
        <family val="1"/>
        <charset val="162"/>
      </rPr>
      <t>1</t>
    </r>
  </si>
  <si>
    <t>Byte</t>
  </si>
  <si>
    <r>
      <t>Size in bits</t>
    </r>
    <r>
      <rPr>
        <b/>
        <vertAlign val="superscript"/>
        <sz val="10"/>
        <color theme="1"/>
        <rFont val="Times New Roman"/>
        <family val="1"/>
        <charset val="162"/>
      </rPr>
      <t>2</t>
    </r>
  </si>
  <si>
    <t>Block</t>
  </si>
  <si>
    <t>Replacement</t>
  </si>
  <si>
    <t>Policy Needed (Yes/No)</t>
  </si>
  <si>
    <t>Full</t>
  </si>
  <si>
    <t>Block size in bits</t>
  </si>
  <si>
    <t>2^10*2^10*2^9</t>
  </si>
  <si>
    <t>29 bits</t>
  </si>
  <si>
    <t>Cache size 512</t>
  </si>
  <si>
    <t>Cache size  512</t>
  </si>
  <si>
    <t>Cache size 1024</t>
  </si>
  <si>
    <t>Cache size 2048</t>
  </si>
  <si>
    <t>Cache size 4096</t>
  </si>
  <si>
    <t>Cache size 8192</t>
  </si>
  <si>
    <t>Direct Mapping</t>
  </si>
  <si>
    <t>Fully-Associative (LRU)</t>
  </si>
  <si>
    <t>Fully-Associative (Random)</t>
  </si>
  <si>
    <t>Cache size 8192, block size 32 (Good hit)</t>
  </si>
  <si>
    <t>Cache size 1024, Block size 8 (Medium hit)</t>
  </si>
  <si>
    <t>Cache size 512, Block size 16 (Poor hit)</t>
  </si>
  <si>
    <t>Yes</t>
  </si>
  <si>
    <t>No</t>
  </si>
  <si>
    <t>Sütun1</t>
  </si>
  <si>
    <t>Sütun2</t>
  </si>
  <si>
    <t>Sütun3</t>
  </si>
  <si>
    <t>Sütun4</t>
  </si>
  <si>
    <t>Sütun5</t>
  </si>
  <si>
    <t>Sütun6</t>
  </si>
  <si>
    <t>Sütun7</t>
  </si>
  <si>
    <t>Sütun8</t>
  </si>
  <si>
    <t>Sütun9</t>
  </si>
  <si>
    <t>Sütun10</t>
  </si>
  <si>
    <t>Sütun11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</si>
</sst>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62"/>
      <scheme val="minor"/>
    </font>
    <font>
      <b/>
      <sz val="10"/>
      <color theme="1"/>
      <name val="Times New Roman"/>
      <family val="1"/>
      <charset val="162"/>
    </font>
    <font>
      <b/>
      <vertAlign val="superscript"/>
      <sz val="10"/>
      <color theme="1"/>
      <name val="Times New Roman"/>
      <family val="1"/>
      <charset val="162"/>
    </font>
    <font>
      <sz val="10"/>
      <color theme="1"/>
      <name val="Times New Roman"/>
      <family val="1"/>
      <charset val="162"/>
    </font>
    <font>
      <sz val="10"/>
      <color rgb="FF0070C0"/>
      <name val="Times New Roman"/>
      <family val="1"/>
      <charset val="162"/>
    </font>
    <font>
      <b/>
      <sz val="11"/>
      <color rgb="FFFFFFFF"/>
      <name val="Calibri"/>
      <family val="2"/>
      <charset val="162"/>
      <scheme val="minor"/>
    </font>
    <font>
      <sz val="11"/>
      <color rgb="FF000000"/>
      <name val="Calibri"/>
      <family val="2"/>
      <charset val="162"/>
      <scheme val="minor"/>
    </font>
    <font>
      <sz val="11"/>
      <color theme="1"/>
      <name val="Cambria"/>
      <family val="1"/>
      <charset val="162"/>
    </font>
  </fonts>
  <fills count="8">
    <fill>
      <patternFill patternType="none"/>
    </fill>
    <fill>
      <patternFill patternType="gray125"/>
    </fill>
    <fill>
      <patternFill patternType="solid">
        <fgColor rgb="FFED7D31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D9E2F3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0" fillId="0" borderId="4" xfId="0" applyBorder="1" applyAlignment="1">
      <alignment vertical="top" wrapText="1"/>
    </xf>
    <xf numFmtId="0" fontId="1" fillId="0" borderId="4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justify" vertical="center" wrapText="1"/>
    </xf>
    <xf numFmtId="0" fontId="1" fillId="0" borderId="3" xfId="0" applyFont="1" applyFill="1" applyBorder="1" applyAlignment="1">
      <alignment horizontal="justify" vertical="center" wrapText="1"/>
    </xf>
    <xf numFmtId="10" fontId="0" fillId="0" borderId="0" xfId="0" applyNumberFormat="1"/>
    <xf numFmtId="0" fontId="5" fillId="2" borderId="5" xfId="0" applyFont="1" applyFill="1" applyBorder="1" applyAlignment="1">
      <alignment horizontal="justify" vertical="center" wrapText="1"/>
    </xf>
    <xf numFmtId="0" fontId="5" fillId="2" borderId="6" xfId="0" applyFont="1" applyFill="1" applyBorder="1" applyAlignment="1">
      <alignment horizontal="justify" vertical="center" wrapText="1"/>
    </xf>
    <xf numFmtId="0" fontId="5" fillId="2" borderId="7" xfId="0" applyFont="1" applyFill="1" applyBorder="1" applyAlignment="1">
      <alignment horizontal="justify" vertical="center" wrapText="1"/>
    </xf>
    <xf numFmtId="0" fontId="5" fillId="2" borderId="8" xfId="0" applyFont="1" applyFill="1" applyBorder="1" applyAlignment="1">
      <alignment horizontal="justify" vertical="center" wrapText="1"/>
    </xf>
    <xf numFmtId="9" fontId="6" fillId="3" borderId="9" xfId="0" applyNumberFormat="1" applyFont="1" applyFill="1" applyBorder="1" applyAlignment="1">
      <alignment horizontal="justify" vertical="center" wrapText="1"/>
    </xf>
    <xf numFmtId="9" fontId="6" fillId="3" borderId="9" xfId="0" applyNumberFormat="1" applyFont="1" applyFill="1" applyBorder="1" applyAlignment="1">
      <alignment horizontal="center" vertical="center" wrapText="1"/>
    </xf>
    <xf numFmtId="9" fontId="6" fillId="4" borderId="9" xfId="0" applyNumberFormat="1" applyFont="1" applyFill="1" applyBorder="1" applyAlignment="1">
      <alignment horizontal="justify" vertical="center" wrapText="1"/>
    </xf>
    <xf numFmtId="0" fontId="5" fillId="5" borderId="5" xfId="0" applyFont="1" applyFill="1" applyBorder="1" applyAlignment="1">
      <alignment horizontal="justify" vertical="center" wrapText="1"/>
    </xf>
    <xf numFmtId="0" fontId="5" fillId="5" borderId="6" xfId="0" applyFont="1" applyFill="1" applyBorder="1" applyAlignment="1">
      <alignment horizontal="justify" vertical="center" wrapText="1"/>
    </xf>
    <xf numFmtId="0" fontId="5" fillId="5" borderId="7" xfId="0" applyFont="1" applyFill="1" applyBorder="1" applyAlignment="1">
      <alignment horizontal="justify" vertical="center" wrapText="1"/>
    </xf>
    <xf numFmtId="0" fontId="5" fillId="5" borderId="8" xfId="0" applyFont="1" applyFill="1" applyBorder="1" applyAlignment="1">
      <alignment horizontal="justify" vertical="center" wrapText="1"/>
    </xf>
    <xf numFmtId="9" fontId="6" fillId="6" borderId="9" xfId="0" applyNumberFormat="1" applyFont="1" applyFill="1" applyBorder="1" applyAlignment="1">
      <alignment horizontal="justify" vertical="center" wrapText="1"/>
    </xf>
    <xf numFmtId="9" fontId="6" fillId="7" borderId="9" xfId="0" applyNumberFormat="1" applyFont="1" applyFill="1" applyBorder="1" applyAlignment="1">
      <alignment horizontal="justify" vertical="center" wrapText="1"/>
    </xf>
    <xf numFmtId="9" fontId="6" fillId="7" borderId="9" xfId="0" applyNumberFormat="1" applyFont="1" applyFill="1" applyBorder="1" applyAlignment="1">
      <alignment horizontal="center" vertical="center" wrapText="1"/>
    </xf>
    <xf numFmtId="0" fontId="7" fillId="0" borderId="10" xfId="0" applyFont="1" applyBorder="1" applyAlignment="1">
      <alignment vertical="center" wrapText="1"/>
    </xf>
    <xf numFmtId="0" fontId="7" fillId="0" borderId="1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9" fontId="7" fillId="0" borderId="4" xfId="0" applyNumberFormat="1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2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4" fillId="0" borderId="13" xfId="0" applyFont="1" applyBorder="1" applyAlignment="1">
      <alignment horizontal="justify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justify" vertical="center" wrapText="1"/>
    </xf>
    <xf numFmtId="0" fontId="4" fillId="0" borderId="0" xfId="0" applyFont="1" applyBorder="1" applyAlignment="1">
      <alignment horizontal="justify" vertical="center" wrapText="1"/>
    </xf>
  </cellXfs>
  <cellStyles count="1">
    <cellStyle name="Normal" xfId="0" builtinId="0"/>
  </cellStyles>
  <dxfs count="14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charset val="162"/>
        <scheme val="none"/>
      </font>
      <alignment horizontal="justify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70C0"/>
        <name val="Times New Roman"/>
        <family val="1"/>
        <charset val="162"/>
        <scheme val="none"/>
      </font>
      <alignment horizontal="justify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70C0"/>
        <name val="Times New Roman"/>
        <family val="1"/>
        <charset val="162"/>
        <scheme val="none"/>
      </font>
      <alignment horizontal="justify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70C0"/>
        <name val="Times New Roman"/>
        <family val="1"/>
        <charset val="162"/>
        <scheme val="none"/>
      </font>
      <alignment horizontal="justify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70C0"/>
        <name val="Times New Roman"/>
        <family val="1"/>
        <charset val="162"/>
        <scheme val="none"/>
      </font>
      <alignment horizontal="justify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70C0"/>
        <name val="Times New Roman"/>
        <family val="1"/>
        <charset val="162"/>
        <scheme val="none"/>
      </font>
      <alignment horizontal="justify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70C0"/>
        <name val="Times New Roman"/>
        <family val="1"/>
        <charset val="162"/>
        <scheme val="none"/>
      </font>
      <alignment horizontal="justify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70C0"/>
        <name val="Times New Roman"/>
        <family val="1"/>
        <charset val="162"/>
        <scheme val="none"/>
      </font>
      <alignment horizontal="justify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charset val="162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charset val="162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charset val="162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charset val="162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charset val="162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2"/>
          <c:tx>
            <c:v>512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Sayfa1!$C$53:$C$57</c:f>
              <c:strCache>
                <c:ptCount val="4"/>
                <c:pt idx="0">
                  <c:v>Cache size 1024</c:v>
                </c:pt>
                <c:pt idx="1">
                  <c:v>Cache size 2048</c:v>
                </c:pt>
                <c:pt idx="2">
                  <c:v>Cache size 4096</c:v>
                </c:pt>
                <c:pt idx="3">
                  <c:v>Cache size 8192</c:v>
                </c:pt>
              </c:strCache>
            </c:strRef>
          </c:cat>
          <c:val>
            <c:numRef>
              <c:f>Sayfa1!$E$24:$E$28</c:f>
              <c:numCache>
                <c:formatCode>0.00%</c:formatCode>
                <c:ptCount val="5"/>
                <c:pt idx="0">
                  <c:v>0.12</c:v>
                </c:pt>
                <c:pt idx="1">
                  <c:v>0.05</c:v>
                </c:pt>
                <c:pt idx="2">
                  <c:v>7.0000000000000007E-2</c:v>
                </c:pt>
                <c:pt idx="3">
                  <c:v>0.14000000000000001</c:v>
                </c:pt>
                <c:pt idx="4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CD-4A37-8A0C-E675F5BDC412}"/>
            </c:ext>
          </c:extLst>
        </c:ser>
        <c:ser>
          <c:idx val="3"/>
          <c:order val="3"/>
          <c:tx>
            <c:v>1024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Sayfa1!$E$30:$E$34</c:f>
              <c:numCache>
                <c:formatCode>0.00%</c:formatCode>
                <c:ptCount val="5"/>
                <c:pt idx="0">
                  <c:v>0.08</c:v>
                </c:pt>
                <c:pt idx="1">
                  <c:v>0.04</c:v>
                </c:pt>
                <c:pt idx="2">
                  <c:v>0.05</c:v>
                </c:pt>
                <c:pt idx="3">
                  <c:v>0.12</c:v>
                </c:pt>
                <c:pt idx="4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CD-4A37-8A0C-E675F5BDC412}"/>
            </c:ext>
          </c:extLst>
        </c:ser>
        <c:ser>
          <c:idx val="4"/>
          <c:order val="4"/>
          <c:tx>
            <c:v>2048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Sayfa1!$E$35:$E$39</c:f>
              <c:numCache>
                <c:formatCode>0.00%</c:formatCode>
                <c:ptCount val="5"/>
                <c:pt idx="0">
                  <c:v>7.0000000000000007E-2</c:v>
                </c:pt>
                <c:pt idx="1">
                  <c:v>0.04</c:v>
                </c:pt>
                <c:pt idx="2">
                  <c:v>0.04</c:v>
                </c:pt>
                <c:pt idx="3">
                  <c:v>0.12</c:v>
                </c:pt>
                <c:pt idx="4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CD-4A37-8A0C-E675F5BDC412}"/>
            </c:ext>
          </c:extLst>
        </c:ser>
        <c:ser>
          <c:idx val="5"/>
          <c:order val="5"/>
          <c:tx>
            <c:v>4096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Sayfa1!$E$40:$E$44</c:f>
              <c:numCache>
                <c:formatCode>0.00%</c:formatCode>
                <c:ptCount val="5"/>
                <c:pt idx="0">
                  <c:v>0.05</c:v>
                </c:pt>
                <c:pt idx="1">
                  <c:v>0.03</c:v>
                </c:pt>
                <c:pt idx="2">
                  <c:v>0.02</c:v>
                </c:pt>
                <c:pt idx="3">
                  <c:v>0.1</c:v>
                </c:pt>
                <c:pt idx="4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CD-4A37-8A0C-E675F5BDC412}"/>
            </c:ext>
          </c:extLst>
        </c:ser>
        <c:ser>
          <c:idx val="6"/>
          <c:order val="6"/>
          <c:tx>
            <c:v>8192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Sayfa1!$E$45:$E$49</c:f>
              <c:numCache>
                <c:formatCode>0.00%</c:formatCode>
                <c:ptCount val="5"/>
                <c:pt idx="0">
                  <c:v>0.05</c:v>
                </c:pt>
                <c:pt idx="1">
                  <c:v>0.02</c:v>
                </c:pt>
                <c:pt idx="2">
                  <c:v>0.02</c:v>
                </c:pt>
                <c:pt idx="3">
                  <c:v>0.08</c:v>
                </c:pt>
                <c:pt idx="4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8CD-4A37-8A0C-E675F5BDC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1655023"/>
        <c:axId val="59831433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Sayfa1!$B$52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Sayfa1!$C$53:$C$57</c15:sqref>
                        </c15:formulaRef>
                      </c:ext>
                    </c:extLst>
                    <c:strCache>
                      <c:ptCount val="4"/>
                      <c:pt idx="0">
                        <c:v>Cache size 1024</c:v>
                      </c:pt>
                      <c:pt idx="1">
                        <c:v>Cache size 2048</c:v>
                      </c:pt>
                      <c:pt idx="2">
                        <c:v>Cache size 4096</c:v>
                      </c:pt>
                      <c:pt idx="3">
                        <c:v>Cache size 8192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Sayfa1!$B$53:$B$57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8CD-4A37-8A0C-E675F5BDC41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Sayfa1!$C$52</c15:sqref>
                        </c15:formulaRef>
                      </c:ext>
                    </c:extLst>
                    <c:strCache>
                      <c:ptCount val="1"/>
                      <c:pt idx="0">
                        <c:v>Cache size  512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Sayfa1!$C$53:$C$57</c15:sqref>
                        </c15:formulaRef>
                      </c:ext>
                    </c:extLst>
                    <c:strCache>
                      <c:ptCount val="4"/>
                      <c:pt idx="0">
                        <c:v>Cache size 1024</c:v>
                      </c:pt>
                      <c:pt idx="1">
                        <c:v>Cache size 2048</c:v>
                      </c:pt>
                      <c:pt idx="2">
                        <c:v>Cache size 4096</c:v>
                      </c:pt>
                      <c:pt idx="3">
                        <c:v>Cache size 8192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Sayfa1!$C$53:$C$57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8CD-4A37-8A0C-E675F5BDC412}"/>
                  </c:ext>
                </c:extLst>
              </c15:ser>
            </c15:filteredLineSeries>
          </c:ext>
        </c:extLst>
      </c:lineChart>
      <c:catAx>
        <c:axId val="721655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Block sizes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98314335"/>
        <c:crosses val="autoZero"/>
        <c:auto val="1"/>
        <c:lblAlgn val="ctr"/>
        <c:lblOffset val="100"/>
        <c:noMultiLvlLbl val="0"/>
      </c:catAx>
      <c:valAx>
        <c:axId val="59831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Miss rates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2165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Miss Rate vs Block Size for Direct-Mapped</a:t>
            </a:r>
            <a:r>
              <a:rPr lang="tr-TR" baseline="0"/>
              <a:t> 25x25 Matrice Row Major Summation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Sayfa1!$C$52</c:f>
              <c:strCache>
                <c:ptCount val="1"/>
                <c:pt idx="0">
                  <c:v>Cache size  512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Sayfa1!$D$51:$H$51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</c:numCache>
            </c:numRef>
          </c:cat>
          <c:val>
            <c:numRef>
              <c:f>Sayfa1!$D$52:$H$52</c:f>
              <c:numCache>
                <c:formatCode>0%</c:formatCode>
                <c:ptCount val="5"/>
                <c:pt idx="0">
                  <c:v>0.33</c:v>
                </c:pt>
                <c:pt idx="1">
                  <c:v>0.39</c:v>
                </c:pt>
                <c:pt idx="2">
                  <c:v>0.38</c:v>
                </c:pt>
                <c:pt idx="3">
                  <c:v>0.24</c:v>
                </c:pt>
                <c:pt idx="4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7-4713-8FF7-01BA8FD9AD47}"/>
            </c:ext>
          </c:extLst>
        </c:ser>
        <c:ser>
          <c:idx val="1"/>
          <c:order val="1"/>
          <c:tx>
            <c:strRef>
              <c:f>Sayfa1!$C$53</c:f>
              <c:strCache>
                <c:ptCount val="1"/>
                <c:pt idx="0">
                  <c:v>Cache size 1024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Sayfa1!$D$51:$H$51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</c:numCache>
            </c:numRef>
          </c:cat>
          <c:val>
            <c:numRef>
              <c:f>Sayfa1!$D$53:$H$53</c:f>
              <c:numCache>
                <c:formatCode>0%</c:formatCode>
                <c:ptCount val="5"/>
                <c:pt idx="0">
                  <c:v>0.22</c:v>
                </c:pt>
                <c:pt idx="1">
                  <c:v>0.18</c:v>
                </c:pt>
                <c:pt idx="2">
                  <c:v>0.25</c:v>
                </c:pt>
                <c:pt idx="3">
                  <c:v>0.33</c:v>
                </c:pt>
                <c:pt idx="4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57-4713-8FF7-01BA8FD9AD47}"/>
            </c:ext>
          </c:extLst>
        </c:ser>
        <c:ser>
          <c:idx val="2"/>
          <c:order val="2"/>
          <c:tx>
            <c:strRef>
              <c:f>Sayfa1!$C$54</c:f>
              <c:strCache>
                <c:ptCount val="1"/>
                <c:pt idx="0">
                  <c:v>Cache size 2048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Sayfa1!$D$51:$H$51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</c:numCache>
            </c:numRef>
          </c:cat>
          <c:val>
            <c:numRef>
              <c:f>Sayfa1!$D$54:$H$54</c:f>
              <c:numCache>
                <c:formatCode>0%</c:formatCode>
                <c:ptCount val="5"/>
                <c:pt idx="0">
                  <c:v>0.15</c:v>
                </c:pt>
                <c:pt idx="1">
                  <c:v>7.0000000000000007E-2</c:v>
                </c:pt>
                <c:pt idx="2">
                  <c:v>0.1</c:v>
                </c:pt>
                <c:pt idx="3">
                  <c:v>0.14000000000000001</c:v>
                </c:pt>
                <c:pt idx="4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57-4713-8FF7-01BA8FD9AD47}"/>
            </c:ext>
          </c:extLst>
        </c:ser>
        <c:ser>
          <c:idx val="3"/>
          <c:order val="3"/>
          <c:tx>
            <c:strRef>
              <c:f>Sayfa1!$C$55</c:f>
              <c:strCache>
                <c:ptCount val="1"/>
                <c:pt idx="0">
                  <c:v>Cache size 4096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Sayfa1!$D$51:$H$51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</c:numCache>
            </c:numRef>
          </c:cat>
          <c:val>
            <c:numRef>
              <c:f>Sayfa1!$D$55:$H$55</c:f>
              <c:numCache>
                <c:formatCode>0%</c:formatCode>
                <c:ptCount val="5"/>
                <c:pt idx="0">
                  <c:v>0.13</c:v>
                </c:pt>
                <c:pt idx="1">
                  <c:v>7.0000000000000007E-2</c:v>
                </c:pt>
                <c:pt idx="2">
                  <c:v>0.04</c:v>
                </c:pt>
                <c:pt idx="3">
                  <c:v>0.02</c:v>
                </c:pt>
                <c:pt idx="4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57-4713-8FF7-01BA8FD9AD47}"/>
            </c:ext>
          </c:extLst>
        </c:ser>
        <c:ser>
          <c:idx val="4"/>
          <c:order val="4"/>
          <c:tx>
            <c:strRef>
              <c:f>Sayfa1!$C$56</c:f>
              <c:strCache>
                <c:ptCount val="1"/>
                <c:pt idx="0">
                  <c:v>Cache size 8192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Sayfa1!$D$51:$H$51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</c:numCache>
            </c:numRef>
          </c:cat>
          <c:val>
            <c:numRef>
              <c:f>Sayfa1!$D$56:$H$56</c:f>
              <c:numCache>
                <c:formatCode>0%</c:formatCode>
                <c:ptCount val="5"/>
                <c:pt idx="0">
                  <c:v>0.12</c:v>
                </c:pt>
                <c:pt idx="1">
                  <c:v>7.0000000000000007E-2</c:v>
                </c:pt>
                <c:pt idx="2">
                  <c:v>0.04</c:v>
                </c:pt>
                <c:pt idx="3">
                  <c:v>0.02</c:v>
                </c:pt>
                <c:pt idx="4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57-4713-8FF7-01BA8FD9A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695727"/>
        <c:axId val="2117200543"/>
      </c:lineChart>
      <c:catAx>
        <c:axId val="2119695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Block</a:t>
                </a:r>
                <a:r>
                  <a:rPr lang="tr-TR" baseline="0"/>
                  <a:t> sizes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17200543"/>
        <c:crosses val="autoZero"/>
        <c:auto val="1"/>
        <c:lblAlgn val="ctr"/>
        <c:lblOffset val="100"/>
        <c:noMultiLvlLbl val="0"/>
      </c:catAx>
      <c:valAx>
        <c:axId val="211720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Miss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1969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tr-TR" sz="1400" b="0" i="0" baseline="0">
                <a:effectLst/>
              </a:rPr>
              <a:t>Miss Rate vs Block Size for Direct-Mapped 25x25 Matrix Column Major Summation</a:t>
            </a:r>
            <a:endParaRPr lang="tr-T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Sayfa1!$C$59</c:f>
              <c:strCache>
                <c:ptCount val="1"/>
                <c:pt idx="0">
                  <c:v>Cache size  512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Sayfa1!$D$58:$H$58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</c:numCache>
            </c:numRef>
          </c:cat>
          <c:val>
            <c:numRef>
              <c:f>Sayfa1!$D$59:$H$59</c:f>
              <c:numCache>
                <c:formatCode>0%</c:formatCode>
                <c:ptCount val="5"/>
                <c:pt idx="0">
                  <c:v>0.23</c:v>
                </c:pt>
                <c:pt idx="1">
                  <c:v>0.31</c:v>
                </c:pt>
                <c:pt idx="2">
                  <c:v>0.31</c:v>
                </c:pt>
                <c:pt idx="3">
                  <c:v>0.19</c:v>
                </c:pt>
                <c:pt idx="4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69-4B8D-8B4E-E9EE1C2F15B0}"/>
            </c:ext>
          </c:extLst>
        </c:ser>
        <c:ser>
          <c:idx val="1"/>
          <c:order val="1"/>
          <c:tx>
            <c:strRef>
              <c:f>Sayfa1!$C$60</c:f>
              <c:strCache>
                <c:ptCount val="1"/>
                <c:pt idx="0">
                  <c:v>Cache size 1024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Sayfa1!$D$58:$H$58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</c:numCache>
            </c:numRef>
          </c:cat>
          <c:val>
            <c:numRef>
              <c:f>Sayfa1!$D$60:$H$60</c:f>
              <c:numCache>
                <c:formatCode>0%</c:formatCode>
                <c:ptCount val="5"/>
                <c:pt idx="0">
                  <c:v>0.22</c:v>
                </c:pt>
                <c:pt idx="1">
                  <c:v>0.16</c:v>
                </c:pt>
                <c:pt idx="2">
                  <c:v>0.2</c:v>
                </c:pt>
                <c:pt idx="3">
                  <c:v>0.24</c:v>
                </c:pt>
                <c:pt idx="4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69-4B8D-8B4E-E9EE1C2F15B0}"/>
            </c:ext>
          </c:extLst>
        </c:ser>
        <c:ser>
          <c:idx val="2"/>
          <c:order val="2"/>
          <c:tx>
            <c:strRef>
              <c:f>Sayfa1!$C$61</c:f>
              <c:strCache>
                <c:ptCount val="1"/>
                <c:pt idx="0">
                  <c:v>Cache size 2048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Sayfa1!$D$58:$H$58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</c:numCache>
            </c:numRef>
          </c:cat>
          <c:val>
            <c:numRef>
              <c:f>Sayfa1!$D$61:$H$61</c:f>
              <c:numCache>
                <c:formatCode>0%</c:formatCode>
                <c:ptCount val="5"/>
                <c:pt idx="0">
                  <c:v>0.13</c:v>
                </c:pt>
                <c:pt idx="1">
                  <c:v>0.08</c:v>
                </c:pt>
                <c:pt idx="2">
                  <c:v>0.08</c:v>
                </c:pt>
                <c:pt idx="3">
                  <c:v>0.1</c:v>
                </c:pt>
                <c:pt idx="4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69-4B8D-8B4E-E9EE1C2F15B0}"/>
            </c:ext>
          </c:extLst>
        </c:ser>
        <c:ser>
          <c:idx val="3"/>
          <c:order val="3"/>
          <c:tx>
            <c:strRef>
              <c:f>Sayfa1!$C$62</c:f>
              <c:strCache>
                <c:ptCount val="1"/>
                <c:pt idx="0">
                  <c:v>Cache size 4096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Sayfa1!$D$58:$H$58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</c:numCache>
            </c:numRef>
          </c:cat>
          <c:val>
            <c:numRef>
              <c:f>Sayfa1!$D$62:$H$62</c:f>
              <c:numCache>
                <c:formatCode>0%</c:formatCode>
                <c:ptCount val="5"/>
                <c:pt idx="0">
                  <c:v>0.09</c:v>
                </c:pt>
                <c:pt idx="1">
                  <c:v>0.05</c:v>
                </c:pt>
                <c:pt idx="2">
                  <c:v>0.03</c:v>
                </c:pt>
                <c:pt idx="3">
                  <c:v>0.02</c:v>
                </c:pt>
                <c:pt idx="4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69-4B8D-8B4E-E9EE1C2F15B0}"/>
            </c:ext>
          </c:extLst>
        </c:ser>
        <c:ser>
          <c:idx val="4"/>
          <c:order val="4"/>
          <c:tx>
            <c:strRef>
              <c:f>Sayfa1!$C$63</c:f>
              <c:strCache>
                <c:ptCount val="1"/>
                <c:pt idx="0">
                  <c:v>Cache size 8192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Sayfa1!$D$58:$H$58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</c:numCache>
            </c:numRef>
          </c:cat>
          <c:val>
            <c:numRef>
              <c:f>Sayfa1!$D$63:$H$63</c:f>
              <c:numCache>
                <c:formatCode>0%</c:formatCode>
                <c:ptCount val="5"/>
                <c:pt idx="0">
                  <c:v>0.08</c:v>
                </c:pt>
                <c:pt idx="1">
                  <c:v>0.05</c:v>
                </c:pt>
                <c:pt idx="2">
                  <c:v>0.03</c:v>
                </c:pt>
                <c:pt idx="3">
                  <c:v>0.02</c:v>
                </c:pt>
                <c:pt idx="4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69-4B8D-8B4E-E9EE1C2F1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890143"/>
        <c:axId val="2117203871"/>
      </c:lineChart>
      <c:catAx>
        <c:axId val="174890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Block</a:t>
                </a:r>
                <a:r>
                  <a:rPr lang="tr-TR" baseline="0"/>
                  <a:t> sizes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17203871"/>
        <c:crosses val="autoZero"/>
        <c:auto val="1"/>
        <c:lblAlgn val="ctr"/>
        <c:lblOffset val="100"/>
        <c:noMultiLvlLbl val="0"/>
      </c:catAx>
      <c:valAx>
        <c:axId val="211720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Miss</a:t>
                </a:r>
                <a:r>
                  <a:rPr lang="tr-TR" baseline="0"/>
                  <a:t> Rate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489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0" i="0" baseline="0">
                <a:effectLst/>
              </a:rPr>
              <a:t>Miss Rate vs Block Size for Direct-Mapped 50x50 Matrix Row Major Summation</a:t>
            </a:r>
            <a:endParaRPr lang="tr-T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Sayfa1!$C$71</c:f>
              <c:strCache>
                <c:ptCount val="1"/>
                <c:pt idx="0">
                  <c:v>Cache size  512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Sayfa1!$D$70:$H$70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</c:numCache>
            </c:numRef>
          </c:cat>
          <c:val>
            <c:numRef>
              <c:f>Sayfa1!$D$71:$H$71</c:f>
              <c:numCache>
                <c:formatCode>0%</c:formatCode>
                <c:ptCount val="5"/>
                <c:pt idx="0">
                  <c:v>0.45</c:v>
                </c:pt>
                <c:pt idx="1">
                  <c:v>0.45</c:v>
                </c:pt>
                <c:pt idx="2">
                  <c:v>0.5</c:v>
                </c:pt>
                <c:pt idx="3">
                  <c:v>0.49</c:v>
                </c:pt>
                <c:pt idx="4">
                  <c:v>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1B-4145-BE1E-EB2DCA0727C5}"/>
            </c:ext>
          </c:extLst>
        </c:ser>
        <c:ser>
          <c:idx val="1"/>
          <c:order val="1"/>
          <c:tx>
            <c:strRef>
              <c:f>Sayfa1!$C$72</c:f>
              <c:strCache>
                <c:ptCount val="1"/>
                <c:pt idx="0">
                  <c:v>Cache size 1024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Sayfa1!$D$70:$H$70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</c:numCache>
            </c:numRef>
          </c:cat>
          <c:val>
            <c:numRef>
              <c:f>Sayfa1!$D$72:$H$72</c:f>
              <c:numCache>
                <c:formatCode>0%</c:formatCode>
                <c:ptCount val="5"/>
                <c:pt idx="0">
                  <c:v>0.33</c:v>
                </c:pt>
                <c:pt idx="1">
                  <c:v>0.35</c:v>
                </c:pt>
                <c:pt idx="2">
                  <c:v>0.5</c:v>
                </c:pt>
                <c:pt idx="3">
                  <c:v>0.48</c:v>
                </c:pt>
                <c:pt idx="4">
                  <c:v>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1B-4145-BE1E-EB2DCA0727C5}"/>
            </c:ext>
          </c:extLst>
        </c:ser>
        <c:ser>
          <c:idx val="2"/>
          <c:order val="2"/>
          <c:tx>
            <c:strRef>
              <c:f>Sayfa1!$C$73</c:f>
              <c:strCache>
                <c:ptCount val="1"/>
                <c:pt idx="0">
                  <c:v>Cache size 2048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Sayfa1!$D$70:$H$70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</c:numCache>
            </c:numRef>
          </c:cat>
          <c:val>
            <c:numRef>
              <c:f>Sayfa1!$D$73:$H$73</c:f>
              <c:numCache>
                <c:formatCode>0%</c:formatCode>
                <c:ptCount val="5"/>
                <c:pt idx="0">
                  <c:v>0.34</c:v>
                </c:pt>
                <c:pt idx="1">
                  <c:v>0.25</c:v>
                </c:pt>
                <c:pt idx="2">
                  <c:v>0.33</c:v>
                </c:pt>
                <c:pt idx="3">
                  <c:v>0.48</c:v>
                </c:pt>
                <c:pt idx="4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1B-4145-BE1E-EB2DCA0727C5}"/>
            </c:ext>
          </c:extLst>
        </c:ser>
        <c:ser>
          <c:idx val="3"/>
          <c:order val="3"/>
          <c:tx>
            <c:strRef>
              <c:f>Sayfa1!$C$74</c:f>
              <c:strCache>
                <c:ptCount val="1"/>
                <c:pt idx="0">
                  <c:v>Cache size 4096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Sayfa1!$D$70:$H$70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</c:numCache>
            </c:numRef>
          </c:cat>
          <c:val>
            <c:numRef>
              <c:f>Sayfa1!$D$74:$H$74</c:f>
              <c:numCache>
                <c:formatCode>0%</c:formatCode>
                <c:ptCount val="5"/>
                <c:pt idx="0">
                  <c:v>0.3</c:v>
                </c:pt>
                <c:pt idx="1">
                  <c:v>0.24</c:v>
                </c:pt>
                <c:pt idx="2">
                  <c:v>0.21</c:v>
                </c:pt>
                <c:pt idx="3">
                  <c:v>0.32</c:v>
                </c:pt>
                <c:pt idx="4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1B-4145-BE1E-EB2DCA0727C5}"/>
            </c:ext>
          </c:extLst>
        </c:ser>
        <c:ser>
          <c:idx val="4"/>
          <c:order val="4"/>
          <c:tx>
            <c:strRef>
              <c:f>Sayfa1!$C$75</c:f>
              <c:strCache>
                <c:ptCount val="1"/>
                <c:pt idx="0">
                  <c:v>Cache size 8192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Sayfa1!$D$70:$H$70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</c:numCache>
            </c:numRef>
          </c:cat>
          <c:val>
            <c:numRef>
              <c:f>Sayfa1!$D$75:$H$75</c:f>
              <c:numCache>
                <c:formatCode>0%</c:formatCode>
                <c:ptCount val="5"/>
                <c:pt idx="0">
                  <c:v>0.23</c:v>
                </c:pt>
                <c:pt idx="1">
                  <c:v>0.2</c:v>
                </c:pt>
                <c:pt idx="2">
                  <c:v>0.19</c:v>
                </c:pt>
                <c:pt idx="3">
                  <c:v>0.18</c:v>
                </c:pt>
                <c:pt idx="4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1B-4145-BE1E-EB2DCA072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115119"/>
        <c:axId val="2117204703"/>
      </c:lineChart>
      <c:catAx>
        <c:axId val="178115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Block</a:t>
                </a:r>
                <a:r>
                  <a:rPr lang="tr-TR" baseline="0"/>
                  <a:t> sizes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17204703"/>
        <c:crosses val="autoZero"/>
        <c:auto val="1"/>
        <c:lblAlgn val="ctr"/>
        <c:lblOffset val="100"/>
        <c:noMultiLvlLbl val="0"/>
      </c:catAx>
      <c:valAx>
        <c:axId val="211720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Miss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811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tr-TR" sz="1400" b="0" i="0" baseline="0">
                <a:effectLst/>
              </a:rPr>
              <a:t>Miss Rate vs Block Size for Direct-Mapped 50x50 Matrix Column Major Summation</a:t>
            </a:r>
            <a:endParaRPr lang="tr-T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Sayfa1!$C$80</c:f>
              <c:strCache>
                <c:ptCount val="1"/>
                <c:pt idx="0">
                  <c:v>Cache size  512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Sayfa1!$D$79:$H$79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</c:numCache>
            </c:numRef>
          </c:cat>
          <c:val>
            <c:numRef>
              <c:f>Sayfa1!$D$80:$H$80</c:f>
              <c:numCache>
                <c:formatCode>0%</c:formatCode>
                <c:ptCount val="5"/>
                <c:pt idx="0">
                  <c:v>0.38</c:v>
                </c:pt>
                <c:pt idx="1">
                  <c:v>0.4</c:v>
                </c:pt>
                <c:pt idx="2">
                  <c:v>0.36</c:v>
                </c:pt>
                <c:pt idx="3">
                  <c:v>0.34</c:v>
                </c:pt>
                <c:pt idx="4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4-419E-B163-2CD71C00AF1B}"/>
            </c:ext>
          </c:extLst>
        </c:ser>
        <c:ser>
          <c:idx val="1"/>
          <c:order val="1"/>
          <c:tx>
            <c:strRef>
              <c:f>Sayfa1!$C$81</c:f>
              <c:strCache>
                <c:ptCount val="1"/>
                <c:pt idx="0">
                  <c:v>Cache size 1024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Sayfa1!$D$79:$H$79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</c:numCache>
            </c:numRef>
          </c:cat>
          <c:val>
            <c:numRef>
              <c:f>Sayfa1!$D$81:$H$81</c:f>
              <c:numCache>
                <c:formatCode>0%</c:formatCode>
                <c:ptCount val="5"/>
                <c:pt idx="0">
                  <c:v>0.3</c:v>
                </c:pt>
                <c:pt idx="1">
                  <c:v>0.27</c:v>
                </c:pt>
                <c:pt idx="2">
                  <c:v>0.36</c:v>
                </c:pt>
                <c:pt idx="3">
                  <c:v>0.34</c:v>
                </c:pt>
                <c:pt idx="4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B4-419E-B163-2CD71C00AF1B}"/>
            </c:ext>
          </c:extLst>
        </c:ser>
        <c:ser>
          <c:idx val="2"/>
          <c:order val="2"/>
          <c:tx>
            <c:strRef>
              <c:f>Sayfa1!$C$82</c:f>
              <c:strCache>
                <c:ptCount val="1"/>
                <c:pt idx="0">
                  <c:v>Cache size 2048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Sayfa1!$D$79:$H$79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</c:numCache>
            </c:numRef>
          </c:cat>
          <c:val>
            <c:numRef>
              <c:f>Sayfa1!$D$82:$H$82</c:f>
              <c:numCache>
                <c:formatCode>0%</c:formatCode>
                <c:ptCount val="5"/>
                <c:pt idx="0">
                  <c:v>0.28999999999999998</c:v>
                </c:pt>
                <c:pt idx="1">
                  <c:v>0.21</c:v>
                </c:pt>
                <c:pt idx="2">
                  <c:v>0.24</c:v>
                </c:pt>
                <c:pt idx="3">
                  <c:v>0.34</c:v>
                </c:pt>
                <c:pt idx="4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B4-419E-B163-2CD71C00AF1B}"/>
            </c:ext>
          </c:extLst>
        </c:ser>
        <c:ser>
          <c:idx val="3"/>
          <c:order val="3"/>
          <c:tx>
            <c:strRef>
              <c:f>Sayfa1!$C$83</c:f>
              <c:strCache>
                <c:ptCount val="1"/>
                <c:pt idx="0">
                  <c:v>Cache size 4096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Sayfa1!$D$79:$H$79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</c:numCache>
            </c:numRef>
          </c:cat>
          <c:val>
            <c:numRef>
              <c:f>Sayfa1!$D$83:$H$83</c:f>
              <c:numCache>
                <c:formatCode>0%</c:formatCode>
                <c:ptCount val="5"/>
                <c:pt idx="0">
                  <c:v>0.27</c:v>
                </c:pt>
                <c:pt idx="1">
                  <c:v>0.2</c:v>
                </c:pt>
                <c:pt idx="2">
                  <c:v>0.16</c:v>
                </c:pt>
                <c:pt idx="3">
                  <c:v>0.23</c:v>
                </c:pt>
                <c:pt idx="4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B4-419E-B163-2CD71C00AF1B}"/>
            </c:ext>
          </c:extLst>
        </c:ser>
        <c:ser>
          <c:idx val="4"/>
          <c:order val="4"/>
          <c:tx>
            <c:strRef>
              <c:f>Sayfa1!$C$84</c:f>
              <c:strCache>
                <c:ptCount val="1"/>
                <c:pt idx="0">
                  <c:v>Cache size 8192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Sayfa1!$D$79:$H$79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</c:numCache>
            </c:numRef>
          </c:cat>
          <c:val>
            <c:numRef>
              <c:f>Sayfa1!$D$84:$H$84</c:f>
              <c:numCache>
                <c:formatCode>0%</c:formatCode>
                <c:ptCount val="5"/>
                <c:pt idx="0">
                  <c:v>0.17</c:v>
                </c:pt>
                <c:pt idx="1">
                  <c:v>0.15</c:v>
                </c:pt>
                <c:pt idx="2">
                  <c:v>0.13</c:v>
                </c:pt>
                <c:pt idx="3">
                  <c:v>0.12</c:v>
                </c:pt>
                <c:pt idx="4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B4-419E-B163-2CD71C00A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658287"/>
        <c:axId val="2117203455"/>
      </c:lineChart>
      <c:catAx>
        <c:axId val="210665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Block</a:t>
                </a:r>
                <a:r>
                  <a:rPr lang="tr-TR" baseline="0"/>
                  <a:t> sizes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17203455"/>
        <c:crosses val="autoZero"/>
        <c:auto val="1"/>
        <c:lblAlgn val="ctr"/>
        <c:lblOffset val="100"/>
        <c:noMultiLvlLbl val="0"/>
      </c:catAx>
      <c:valAx>
        <c:axId val="211720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Miss</a:t>
                </a:r>
                <a:r>
                  <a:rPr lang="tr-TR" baseline="0"/>
                  <a:t> Rate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0665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Miss</a:t>
            </a:r>
            <a:r>
              <a:rPr lang="tr-TR" baseline="0"/>
              <a:t> Rates vs Placement Policy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Sayfa1!$C$89</c:f>
              <c:strCache>
                <c:ptCount val="1"/>
                <c:pt idx="0">
                  <c:v>Cache size 8192, block size 32 (Good hit)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Sayfa1!$D$88:$F$88</c:f>
              <c:strCache>
                <c:ptCount val="3"/>
                <c:pt idx="0">
                  <c:v>Direct Mapping</c:v>
                </c:pt>
                <c:pt idx="1">
                  <c:v>Fully-Associative (LRU)</c:v>
                </c:pt>
                <c:pt idx="2">
                  <c:v>Fully-Associative (Random)</c:v>
                </c:pt>
              </c:strCache>
            </c:strRef>
          </c:cat>
          <c:val>
            <c:numRef>
              <c:f>Sayfa1!$D$89:$F$89</c:f>
              <c:numCache>
                <c:formatCode>0%</c:formatCode>
                <c:ptCount val="3"/>
                <c:pt idx="0">
                  <c:v>0.18</c:v>
                </c:pt>
                <c:pt idx="1">
                  <c:v>0.04</c:v>
                </c:pt>
                <c:pt idx="2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9-4C9B-A41A-5C0818C96357}"/>
            </c:ext>
          </c:extLst>
        </c:ser>
        <c:ser>
          <c:idx val="1"/>
          <c:order val="1"/>
          <c:tx>
            <c:strRef>
              <c:f>Sayfa1!$C$90</c:f>
              <c:strCache>
                <c:ptCount val="1"/>
                <c:pt idx="0">
                  <c:v>Cache size 1024, Block size 8 (Medium hit)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Sayfa1!$D$88:$F$88</c:f>
              <c:strCache>
                <c:ptCount val="3"/>
                <c:pt idx="0">
                  <c:v>Direct Mapping</c:v>
                </c:pt>
                <c:pt idx="1">
                  <c:v>Fully-Associative (LRU)</c:v>
                </c:pt>
                <c:pt idx="2">
                  <c:v>Fully-Associative (Random)</c:v>
                </c:pt>
              </c:strCache>
            </c:strRef>
          </c:cat>
          <c:val>
            <c:numRef>
              <c:f>Sayfa1!$D$90:$F$90</c:f>
              <c:numCache>
                <c:formatCode>0%</c:formatCode>
                <c:ptCount val="3"/>
                <c:pt idx="0">
                  <c:v>0.35</c:v>
                </c:pt>
                <c:pt idx="1">
                  <c:v>0.53</c:v>
                </c:pt>
                <c:pt idx="2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39-4C9B-A41A-5C0818C96357}"/>
            </c:ext>
          </c:extLst>
        </c:ser>
        <c:ser>
          <c:idx val="2"/>
          <c:order val="2"/>
          <c:tx>
            <c:strRef>
              <c:f>Sayfa1!$C$91</c:f>
              <c:strCache>
                <c:ptCount val="1"/>
                <c:pt idx="0">
                  <c:v>Cache size 512, Block size 16 (Poor hit)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Sayfa1!$D$88:$F$88</c:f>
              <c:strCache>
                <c:ptCount val="3"/>
                <c:pt idx="0">
                  <c:v>Direct Mapping</c:v>
                </c:pt>
                <c:pt idx="1">
                  <c:v>Fully-Associative (LRU)</c:v>
                </c:pt>
                <c:pt idx="2">
                  <c:v>Fully-Associative (Random)</c:v>
                </c:pt>
              </c:strCache>
            </c:strRef>
          </c:cat>
          <c:val>
            <c:numRef>
              <c:f>Sayfa1!$D$91:$F$91</c:f>
              <c:numCache>
                <c:formatCode>0%</c:formatCode>
                <c:ptCount val="3"/>
                <c:pt idx="0">
                  <c:v>0.5</c:v>
                </c:pt>
                <c:pt idx="1">
                  <c:v>0.49</c:v>
                </c:pt>
                <c:pt idx="2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39-4C9B-A41A-5C0818C96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660287"/>
        <c:axId val="2105179999"/>
      </c:lineChart>
      <c:catAx>
        <c:axId val="2106660287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Placement</a:t>
                </a:r>
                <a:r>
                  <a:rPr lang="tr-TR" baseline="0"/>
                  <a:t> Policy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05179999"/>
        <c:crosses val="autoZero"/>
        <c:auto val="1"/>
        <c:lblAlgn val="ctr"/>
        <c:lblOffset val="100"/>
        <c:noMultiLvlLbl val="0"/>
      </c:catAx>
      <c:valAx>
        <c:axId val="210517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Miss Rates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06660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33</xdr:row>
      <xdr:rowOff>123825</xdr:rowOff>
    </xdr:from>
    <xdr:to>
      <xdr:col>13</xdr:col>
      <xdr:colOff>323850</xdr:colOff>
      <xdr:row>48</xdr:row>
      <xdr:rowOff>9525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D95C802D-B2BF-4B3B-AA29-F24371D2F9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485775</xdr:colOff>
      <xdr:row>49</xdr:row>
      <xdr:rowOff>85725</xdr:rowOff>
    </xdr:from>
    <xdr:to>
      <xdr:col>16</xdr:col>
      <xdr:colOff>180975</xdr:colOff>
      <xdr:row>58</xdr:row>
      <xdr:rowOff>57150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55FC660D-3D43-46E3-9A03-D80A3BC5C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485775</xdr:colOff>
      <xdr:row>58</xdr:row>
      <xdr:rowOff>114300</xdr:rowOff>
    </xdr:from>
    <xdr:to>
      <xdr:col>16</xdr:col>
      <xdr:colOff>180975</xdr:colOff>
      <xdr:row>69</xdr:row>
      <xdr:rowOff>19050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A2D5A630-DEC8-41C8-A3ED-0EED21FB9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209550</xdr:colOff>
      <xdr:row>66</xdr:row>
      <xdr:rowOff>85723</xdr:rowOff>
    </xdr:from>
    <xdr:to>
      <xdr:col>9</xdr:col>
      <xdr:colOff>514350</xdr:colOff>
      <xdr:row>78</xdr:row>
      <xdr:rowOff>114300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C5DF4EB7-DC3A-4B32-B546-4B484AFEF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352425</xdr:colOff>
      <xdr:row>77</xdr:row>
      <xdr:rowOff>133350</xdr:rowOff>
    </xdr:from>
    <xdr:to>
      <xdr:col>16</xdr:col>
      <xdr:colOff>47625</xdr:colOff>
      <xdr:row>87</xdr:row>
      <xdr:rowOff>28575</xdr:rowOff>
    </xdr:to>
    <xdr:graphicFrame macro="">
      <xdr:nvGraphicFramePr>
        <xdr:cNvPr id="6" name="Grafik 5">
          <a:extLst>
            <a:ext uri="{FF2B5EF4-FFF2-40B4-BE49-F238E27FC236}">
              <a16:creationId xmlns:a16="http://schemas.microsoft.com/office/drawing/2014/main" id="{7A063BDD-417B-42D5-AC8C-F153C175D6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266700</xdr:colOff>
      <xdr:row>87</xdr:row>
      <xdr:rowOff>561975</xdr:rowOff>
    </xdr:from>
    <xdr:to>
      <xdr:col>13</xdr:col>
      <xdr:colOff>571500</xdr:colOff>
      <xdr:row>89</xdr:row>
      <xdr:rowOff>1114425</xdr:rowOff>
    </xdr:to>
    <xdr:graphicFrame macro="">
      <xdr:nvGraphicFramePr>
        <xdr:cNvPr id="7" name="Grafik 6">
          <a:extLst>
            <a:ext uri="{FF2B5EF4-FFF2-40B4-BE49-F238E27FC236}">
              <a16:creationId xmlns:a16="http://schemas.microsoft.com/office/drawing/2014/main" id="{463B1BC4-23D6-4CCA-859A-3A17A6EC49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82094D-D2B3-438E-BAD8-535B928555D5}" name="Tablo1" displayName="Tablo1" ref="D4:N15" totalsRowShown="0" headerRowDxfId="0" dataDxfId="1" tableBorderDxfId="13">
  <autoFilter ref="D4:N15" xr:uid="{3AACDD0F-B581-407F-A84C-D952DF526EE4}"/>
  <tableColumns count="11">
    <tableColumn id="1" xr3:uid="{F392C4E4-EF94-41D3-8E78-1C410DE3C17D}" name="Sütun1" dataDxfId="12"/>
    <tableColumn id="2" xr3:uid="{CA5C9F95-4A56-4085-9E63-17CCD96CC59F}" name="Sütun2" dataDxfId="11"/>
    <tableColumn id="3" xr3:uid="{641ABADD-7CE5-4216-A77B-2F2FBD8484AA}" name="Sütun3" dataDxfId="10"/>
    <tableColumn id="4" xr3:uid="{1A7B238C-16D0-46DF-A90C-588D98A2809C}" name="Sütun4" dataDxfId="9"/>
    <tableColumn id="5" xr3:uid="{EDBCC931-3533-4D22-B68E-B06C0CD4F555}" name="Sütun5" dataDxfId="8"/>
    <tableColumn id="6" xr3:uid="{F5230249-82F9-4A08-B0D7-C6897F814DED}" name="Sütun6" dataDxfId="7"/>
    <tableColumn id="7" xr3:uid="{EFB688AA-D1F0-4F6C-B9ED-C2A4D58A3D6A}" name="Sütun7" dataDxfId="6">
      <calculatedColumnFormula>29-(K5+L5+M5)</calculatedColumnFormula>
    </tableColumn>
    <tableColumn id="8" xr3:uid="{9F7AFE73-0DBB-4AF4-9367-540B514B11E6}" name="Sütun8" dataDxfId="5"/>
    <tableColumn id="9" xr3:uid="{341B1405-69EE-4EE1-BE3E-C96ACA128DBB}" name="Sütun9" dataDxfId="4">
      <calculatedColumnFormula>LOG(H5,2)</calculatedColumnFormula>
    </tableColumn>
    <tableColumn id="10" xr3:uid="{2C698B6B-141F-4814-A9AF-C34C548A64E7}" name="Sütun10" dataDxfId="3">
      <calculatedColumnFormula>LOG( R4,2)</calculatedColumnFormula>
    </tableColumn>
    <tableColumn id="11" xr3:uid="{0E6FA011-AC88-45EF-A85D-E3DC8D3C1C37}" name="Sütun11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47DE5-A063-4574-9CEA-285932A8D8AD}">
  <dimension ref="C4:R91"/>
  <sheetViews>
    <sheetView tabSelected="1" topLeftCell="B3" workbookViewId="0">
      <selection activeCell="M8" sqref="M8"/>
    </sheetView>
  </sheetViews>
  <sheetFormatPr defaultRowHeight="15" x14ac:dyDescent="0.25"/>
  <cols>
    <col min="13" max="14" width="9.85546875" customWidth="1"/>
  </cols>
  <sheetData>
    <row r="4" spans="4:18" ht="39" thickBot="1" x14ac:dyDescent="0.3">
      <c r="D4" s="2" t="s">
        <v>41</v>
      </c>
      <c r="E4" s="2" t="s">
        <v>42</v>
      </c>
      <c r="F4" s="2" t="s">
        <v>43</v>
      </c>
      <c r="G4" s="2" t="s">
        <v>44</v>
      </c>
      <c r="H4" s="2" t="s">
        <v>45</v>
      </c>
      <c r="I4" s="5" t="s">
        <v>46</v>
      </c>
      <c r="J4" s="5" t="s">
        <v>47</v>
      </c>
      <c r="K4" s="5" t="s">
        <v>48</v>
      </c>
      <c r="L4" s="5" t="s">
        <v>49</v>
      </c>
      <c r="M4" s="5" t="s">
        <v>50</v>
      </c>
      <c r="N4" s="32" t="s">
        <v>51</v>
      </c>
      <c r="O4" s="10" t="s">
        <v>24</v>
      </c>
    </row>
    <row r="5" spans="4:18" ht="25.5" x14ac:dyDescent="0.25">
      <c r="D5" s="1" t="s">
        <v>0</v>
      </c>
      <c r="E5" s="1" t="s">
        <v>1</v>
      </c>
      <c r="F5" s="1" t="s">
        <v>3</v>
      </c>
      <c r="G5" s="1" t="s">
        <v>5</v>
      </c>
      <c r="H5" s="1" t="s">
        <v>7</v>
      </c>
      <c r="I5" s="4" t="s">
        <v>9</v>
      </c>
      <c r="J5" s="4" t="s">
        <v>11</v>
      </c>
      <c r="K5" s="4" t="s">
        <v>13</v>
      </c>
      <c r="L5" s="4" t="s">
        <v>15</v>
      </c>
      <c r="M5" s="4" t="s">
        <v>18</v>
      </c>
      <c r="N5" s="31" t="s">
        <v>20</v>
      </c>
    </row>
    <row r="6" spans="4:18" ht="25.5" x14ac:dyDescent="0.25">
      <c r="D6" s="2"/>
      <c r="E6" s="2" t="s">
        <v>2</v>
      </c>
      <c r="F6" s="2" t="s">
        <v>4</v>
      </c>
      <c r="G6" s="2" t="s">
        <v>6</v>
      </c>
      <c r="H6" s="2" t="s">
        <v>8</v>
      </c>
      <c r="I6" s="5" t="s">
        <v>10</v>
      </c>
      <c r="J6" s="5" t="s">
        <v>12</v>
      </c>
      <c r="K6" s="5" t="s">
        <v>14</v>
      </c>
      <c r="L6" s="5" t="s">
        <v>16</v>
      </c>
      <c r="M6" s="5" t="s">
        <v>16</v>
      </c>
      <c r="N6" s="32" t="s">
        <v>21</v>
      </c>
    </row>
    <row r="7" spans="4:18" ht="39" thickBot="1" x14ac:dyDescent="0.3">
      <c r="D7" s="30"/>
      <c r="E7" s="3"/>
      <c r="F7" s="3"/>
      <c r="G7" s="3"/>
      <c r="H7" s="3"/>
      <c r="I7" s="6"/>
      <c r="J7" s="6"/>
      <c r="K7" s="6"/>
      <c r="L7" s="7" t="s">
        <v>17</v>
      </c>
      <c r="M7" s="7" t="s">
        <v>19</v>
      </c>
      <c r="N7" s="33" t="s">
        <v>22</v>
      </c>
      <c r="O7">
        <f>H8*G8</f>
        <v>128</v>
      </c>
      <c r="P7" t="s">
        <v>25</v>
      </c>
      <c r="Q7" t="s">
        <v>26</v>
      </c>
      <c r="R7">
        <f>G8/8</f>
        <v>4</v>
      </c>
    </row>
    <row r="8" spans="4:18" ht="15.75" thickBot="1" x14ac:dyDescent="0.3">
      <c r="D8" s="8">
        <v>1</v>
      </c>
      <c r="E8" s="8">
        <v>2</v>
      </c>
      <c r="F8" s="8">
        <v>1</v>
      </c>
      <c r="G8" s="8">
        <v>32</v>
      </c>
      <c r="H8" s="8">
        <v>4</v>
      </c>
      <c r="I8" s="9">
        <f>(E8*2^10/O7)/F8*8</f>
        <v>128</v>
      </c>
      <c r="J8" s="9">
        <f>29-(K8+L8+M8)</f>
        <v>18</v>
      </c>
      <c r="K8" s="9">
        <f>LOG(I8,2)</f>
        <v>7</v>
      </c>
      <c r="L8" s="9">
        <f>LOG(H8,2)</f>
        <v>2</v>
      </c>
      <c r="M8" s="9">
        <f>LOG( R7,2)</f>
        <v>2</v>
      </c>
      <c r="N8" s="34" t="s">
        <v>39</v>
      </c>
      <c r="O8">
        <f>H9*G9</f>
        <v>128</v>
      </c>
      <c r="R8">
        <f>G9/8</f>
        <v>4</v>
      </c>
    </row>
    <row r="9" spans="4:18" ht="15.75" thickBot="1" x14ac:dyDescent="0.3">
      <c r="D9" s="8">
        <v>2</v>
      </c>
      <c r="E9" s="8">
        <v>2</v>
      </c>
      <c r="F9" s="8">
        <v>2</v>
      </c>
      <c r="G9" s="8">
        <v>32</v>
      </c>
      <c r="H9" s="8">
        <v>4</v>
      </c>
      <c r="I9" s="9">
        <f>(E9*2^10/O8)/F9*8</f>
        <v>64</v>
      </c>
      <c r="J9" s="9">
        <f t="shared" ref="J9:J15" si="0">29-(K9+L9+M9)</f>
        <v>19</v>
      </c>
      <c r="K9" s="9">
        <f t="shared" ref="K9:K14" si="1">LOG(I9,2)</f>
        <v>6</v>
      </c>
      <c r="L9" s="9">
        <f t="shared" ref="L9:L15" si="2">LOG(H9,2)</f>
        <v>2</v>
      </c>
      <c r="M9" s="9">
        <f>LOG( R8,2)</f>
        <v>2</v>
      </c>
      <c r="N9" s="34" t="s">
        <v>39</v>
      </c>
      <c r="O9">
        <f>H10*G10</f>
        <v>256</v>
      </c>
      <c r="R9">
        <f>G10/8</f>
        <v>4</v>
      </c>
    </row>
    <row r="10" spans="4:18" ht="15.75" thickBot="1" x14ac:dyDescent="0.3">
      <c r="D10" s="8">
        <v>3</v>
      </c>
      <c r="E10" s="8">
        <v>2</v>
      </c>
      <c r="F10" s="8">
        <v>4</v>
      </c>
      <c r="G10" s="8">
        <v>32</v>
      </c>
      <c r="H10" s="8">
        <v>8</v>
      </c>
      <c r="I10" s="9">
        <f>(E10*2^10/O9)/F10*8</f>
        <v>16</v>
      </c>
      <c r="J10" s="9">
        <f t="shared" si="0"/>
        <v>20</v>
      </c>
      <c r="K10" s="9">
        <f t="shared" si="1"/>
        <v>4</v>
      </c>
      <c r="L10" s="9">
        <f t="shared" si="2"/>
        <v>3</v>
      </c>
      <c r="M10" s="9">
        <f>LOG( R9,2)</f>
        <v>2</v>
      </c>
      <c r="N10" s="34" t="s">
        <v>39</v>
      </c>
      <c r="O10">
        <f>H11*G11</f>
        <v>256</v>
      </c>
      <c r="R10">
        <f>G11/8</f>
        <v>4</v>
      </c>
    </row>
    <row r="11" spans="4:18" ht="15.75" thickBot="1" x14ac:dyDescent="0.3">
      <c r="D11" s="8">
        <v>4</v>
      </c>
      <c r="E11" s="8">
        <v>2</v>
      </c>
      <c r="F11" s="8" t="s">
        <v>23</v>
      </c>
      <c r="G11" s="8">
        <v>32</v>
      </c>
      <c r="H11" s="8">
        <v>8</v>
      </c>
      <c r="I11" s="9">
        <v>1</v>
      </c>
      <c r="J11" s="9">
        <f t="shared" si="0"/>
        <v>24</v>
      </c>
      <c r="K11" s="9">
        <v>0</v>
      </c>
      <c r="L11" s="9">
        <f t="shared" si="2"/>
        <v>3</v>
      </c>
      <c r="M11" s="9">
        <f>LOG( R10,2)</f>
        <v>2</v>
      </c>
      <c r="N11" s="34" t="s">
        <v>40</v>
      </c>
      <c r="O11">
        <f>H12*G12</f>
        <v>64</v>
      </c>
      <c r="R11">
        <f>G12/8</f>
        <v>2</v>
      </c>
    </row>
    <row r="12" spans="4:18" ht="15.75" thickBot="1" x14ac:dyDescent="0.3">
      <c r="D12" s="8">
        <v>9</v>
      </c>
      <c r="E12" s="8">
        <v>16</v>
      </c>
      <c r="F12" s="8">
        <v>1</v>
      </c>
      <c r="G12" s="8">
        <v>16</v>
      </c>
      <c r="H12" s="8">
        <v>4</v>
      </c>
      <c r="I12" s="9">
        <f>(E12*2^10/O11)/F12*8</f>
        <v>2048</v>
      </c>
      <c r="J12" s="9">
        <f t="shared" si="0"/>
        <v>15</v>
      </c>
      <c r="K12" s="9">
        <f t="shared" si="1"/>
        <v>11</v>
      </c>
      <c r="L12" s="9">
        <f t="shared" si="2"/>
        <v>2</v>
      </c>
      <c r="M12" s="9">
        <f>LOG( R11,2)</f>
        <v>1</v>
      </c>
      <c r="N12" s="34" t="s">
        <v>39</v>
      </c>
      <c r="O12">
        <f>H13*G13</f>
        <v>64</v>
      </c>
      <c r="R12">
        <f>G13/8</f>
        <v>2</v>
      </c>
    </row>
    <row r="13" spans="4:18" ht="15.75" thickBot="1" x14ac:dyDescent="0.3">
      <c r="D13" s="8">
        <v>10</v>
      </c>
      <c r="E13" s="8">
        <v>16</v>
      </c>
      <c r="F13" s="8">
        <v>2</v>
      </c>
      <c r="G13" s="8">
        <v>16</v>
      </c>
      <c r="H13" s="8">
        <v>4</v>
      </c>
      <c r="I13" s="9">
        <f>(E13*2^10/O12)/F13*8</f>
        <v>1024</v>
      </c>
      <c r="J13" s="9">
        <f t="shared" si="0"/>
        <v>16</v>
      </c>
      <c r="K13" s="9">
        <f t="shared" si="1"/>
        <v>10</v>
      </c>
      <c r="L13" s="9">
        <f t="shared" si="2"/>
        <v>2</v>
      </c>
      <c r="M13" s="9">
        <f>LOG( R12,2)</f>
        <v>1</v>
      </c>
      <c r="N13" s="34" t="s">
        <v>39</v>
      </c>
      <c r="O13">
        <f>H14*G14</f>
        <v>128</v>
      </c>
      <c r="R13">
        <f>G14/8</f>
        <v>1</v>
      </c>
    </row>
    <row r="14" spans="4:18" ht="15.75" thickBot="1" x14ac:dyDescent="0.3">
      <c r="D14" s="8">
        <v>11</v>
      </c>
      <c r="E14" s="8">
        <v>16</v>
      </c>
      <c r="F14" s="8">
        <v>4</v>
      </c>
      <c r="G14" s="8">
        <v>8</v>
      </c>
      <c r="H14" s="8">
        <v>16</v>
      </c>
      <c r="I14" s="9">
        <f>(E14*2^10/O13)/F14*8</f>
        <v>256</v>
      </c>
      <c r="J14" s="9">
        <f t="shared" si="0"/>
        <v>17</v>
      </c>
      <c r="K14" s="9">
        <f t="shared" si="1"/>
        <v>8</v>
      </c>
      <c r="L14" s="9">
        <f t="shared" si="2"/>
        <v>4</v>
      </c>
      <c r="M14" s="9">
        <f>LOG( R13,2)</f>
        <v>0</v>
      </c>
      <c r="N14" s="34" t="s">
        <v>39</v>
      </c>
      <c r="O14">
        <f>H15*G15</f>
        <v>128</v>
      </c>
      <c r="R14">
        <f>G15/8</f>
        <v>1</v>
      </c>
    </row>
    <row r="15" spans="4:18" x14ac:dyDescent="0.25">
      <c r="D15" s="35">
        <v>12</v>
      </c>
      <c r="E15" s="35">
        <v>16</v>
      </c>
      <c r="F15" s="35" t="s">
        <v>23</v>
      </c>
      <c r="G15" s="35">
        <v>8</v>
      </c>
      <c r="H15" s="35">
        <v>16</v>
      </c>
      <c r="I15" s="36">
        <v>1</v>
      </c>
      <c r="J15" s="36">
        <f t="shared" si="0"/>
        <v>25</v>
      </c>
      <c r="K15" s="36">
        <v>0</v>
      </c>
      <c r="L15" s="36">
        <f t="shared" si="2"/>
        <v>4</v>
      </c>
      <c r="M15" s="36">
        <f>LOG( R14,2)</f>
        <v>0</v>
      </c>
      <c r="N15" s="37" t="s">
        <v>40</v>
      </c>
    </row>
    <row r="16" spans="4:18" x14ac:dyDescent="0.25">
      <c r="H16">
        <f>I8*H8</f>
        <v>512</v>
      </c>
    </row>
    <row r="23" spans="5:9" x14ac:dyDescent="0.25">
      <c r="E23" t="s">
        <v>27</v>
      </c>
    </row>
    <row r="24" spans="5:9" x14ac:dyDescent="0.25">
      <c r="E24" s="11">
        <v>0.12</v>
      </c>
      <c r="G24">
        <v>512</v>
      </c>
      <c r="H24">
        <v>128</v>
      </c>
      <c r="I24">
        <v>13</v>
      </c>
    </row>
    <row r="25" spans="5:9" x14ac:dyDescent="0.25">
      <c r="E25" s="11">
        <v>0.05</v>
      </c>
      <c r="G25">
        <v>512</v>
      </c>
      <c r="H25">
        <v>64</v>
      </c>
      <c r="I25">
        <v>12</v>
      </c>
    </row>
    <row r="26" spans="5:9" x14ac:dyDescent="0.25">
      <c r="E26" s="11">
        <v>7.0000000000000007E-2</v>
      </c>
      <c r="G26">
        <v>512</v>
      </c>
      <c r="H26">
        <v>32</v>
      </c>
      <c r="I26">
        <v>4</v>
      </c>
    </row>
    <row r="27" spans="5:9" x14ac:dyDescent="0.25">
      <c r="E27" s="11">
        <v>0.14000000000000001</v>
      </c>
      <c r="G27">
        <v>512</v>
      </c>
      <c r="H27">
        <v>16</v>
      </c>
      <c r="I27">
        <v>4</v>
      </c>
    </row>
    <row r="28" spans="5:9" x14ac:dyDescent="0.25">
      <c r="E28" s="11">
        <v>0.15</v>
      </c>
      <c r="G28">
        <v>512</v>
      </c>
      <c r="H28">
        <v>8</v>
      </c>
      <c r="I28">
        <v>5</v>
      </c>
    </row>
    <row r="29" spans="5:9" x14ac:dyDescent="0.25">
      <c r="E29" s="11"/>
      <c r="G29">
        <f>1024*16</f>
        <v>16384</v>
      </c>
      <c r="H29">
        <v>8</v>
      </c>
      <c r="I29">
        <v>4</v>
      </c>
    </row>
    <row r="30" spans="5:9" x14ac:dyDescent="0.25">
      <c r="E30" s="11">
        <v>0.08</v>
      </c>
      <c r="G30">
        <f>1024*16</f>
        <v>16384</v>
      </c>
      <c r="H30">
        <v>16</v>
      </c>
      <c r="I30">
        <v>4</v>
      </c>
    </row>
    <row r="31" spans="5:9" x14ac:dyDescent="0.25">
      <c r="E31" s="11">
        <v>0.04</v>
      </c>
      <c r="G31">
        <f>1024*16</f>
        <v>16384</v>
      </c>
      <c r="H31">
        <v>32</v>
      </c>
      <c r="I31">
        <v>4</v>
      </c>
    </row>
    <row r="32" spans="5:9" x14ac:dyDescent="0.25">
      <c r="E32" s="11">
        <v>0.05</v>
      </c>
      <c r="G32">
        <f>1024*16</f>
        <v>16384</v>
      </c>
      <c r="H32">
        <v>64</v>
      </c>
      <c r="I32">
        <v>12</v>
      </c>
    </row>
    <row r="33" spans="5:9" x14ac:dyDescent="0.25">
      <c r="E33" s="11">
        <v>0.12</v>
      </c>
      <c r="G33">
        <f>1024*16</f>
        <v>16384</v>
      </c>
      <c r="H33">
        <v>128</v>
      </c>
      <c r="I33">
        <v>12</v>
      </c>
    </row>
    <row r="34" spans="5:9" x14ac:dyDescent="0.25">
      <c r="E34" s="11">
        <v>0.15</v>
      </c>
    </row>
    <row r="35" spans="5:9" x14ac:dyDescent="0.25">
      <c r="E35" s="11">
        <v>7.0000000000000007E-2</v>
      </c>
    </row>
    <row r="36" spans="5:9" x14ac:dyDescent="0.25">
      <c r="E36" s="11">
        <v>0.04</v>
      </c>
    </row>
    <row r="37" spans="5:9" x14ac:dyDescent="0.25">
      <c r="E37" s="11">
        <v>0.04</v>
      </c>
    </row>
    <row r="38" spans="5:9" x14ac:dyDescent="0.25">
      <c r="E38" s="11">
        <v>0.12</v>
      </c>
    </row>
    <row r="39" spans="5:9" x14ac:dyDescent="0.25">
      <c r="E39" s="11">
        <v>0.12</v>
      </c>
    </row>
    <row r="40" spans="5:9" x14ac:dyDescent="0.25">
      <c r="E40" s="11">
        <v>0.05</v>
      </c>
    </row>
    <row r="41" spans="5:9" x14ac:dyDescent="0.25">
      <c r="E41" s="11">
        <v>0.03</v>
      </c>
    </row>
    <row r="42" spans="5:9" x14ac:dyDescent="0.25">
      <c r="E42" s="11">
        <v>0.02</v>
      </c>
    </row>
    <row r="43" spans="5:9" x14ac:dyDescent="0.25">
      <c r="E43" s="11">
        <v>0.1</v>
      </c>
    </row>
    <row r="44" spans="5:9" x14ac:dyDescent="0.25">
      <c r="E44" s="11">
        <v>0.12</v>
      </c>
    </row>
    <row r="45" spans="5:9" x14ac:dyDescent="0.25">
      <c r="E45" s="11">
        <v>0.05</v>
      </c>
    </row>
    <row r="46" spans="5:9" x14ac:dyDescent="0.25">
      <c r="E46" s="11">
        <v>0.02</v>
      </c>
    </row>
    <row r="47" spans="5:9" x14ac:dyDescent="0.25">
      <c r="E47" s="11">
        <v>0.02</v>
      </c>
    </row>
    <row r="48" spans="5:9" x14ac:dyDescent="0.25">
      <c r="E48" s="11">
        <v>0.08</v>
      </c>
    </row>
    <row r="49" spans="3:8" x14ac:dyDescent="0.25">
      <c r="E49" s="11">
        <v>0.11</v>
      </c>
    </row>
    <row r="50" spans="3:8" ht="15.75" thickBot="1" x14ac:dyDescent="0.3"/>
    <row r="51" spans="3:8" ht="30.75" thickBot="1" x14ac:dyDescent="0.3">
      <c r="C51" s="12"/>
      <c r="D51" s="13">
        <v>4</v>
      </c>
      <c r="E51" s="13">
        <v>8</v>
      </c>
      <c r="F51" s="13">
        <v>16</v>
      </c>
      <c r="G51" s="13">
        <v>32</v>
      </c>
      <c r="H51" s="14">
        <v>64</v>
      </c>
    </row>
    <row r="52" spans="3:8" ht="30.75" thickBot="1" x14ac:dyDescent="0.3">
      <c r="C52" s="15" t="s">
        <v>28</v>
      </c>
      <c r="D52" s="16">
        <v>0.33</v>
      </c>
      <c r="E52" s="16">
        <v>0.39</v>
      </c>
      <c r="F52" s="16">
        <v>0.38</v>
      </c>
      <c r="G52" s="16">
        <v>0.24</v>
      </c>
      <c r="H52" s="17">
        <v>0.18</v>
      </c>
    </row>
    <row r="53" spans="3:8" ht="30.75" thickBot="1" x14ac:dyDescent="0.3">
      <c r="C53" s="15" t="s">
        <v>29</v>
      </c>
      <c r="D53" s="18">
        <v>0.22</v>
      </c>
      <c r="E53" s="18">
        <v>0.18</v>
      </c>
      <c r="F53" s="18">
        <v>0.25</v>
      </c>
      <c r="G53" s="18">
        <v>0.33</v>
      </c>
      <c r="H53" s="18">
        <v>0.18</v>
      </c>
    </row>
    <row r="54" spans="3:8" ht="30.75" thickBot="1" x14ac:dyDescent="0.3">
      <c r="C54" s="15" t="s">
        <v>30</v>
      </c>
      <c r="D54" s="16">
        <v>0.15</v>
      </c>
      <c r="E54" s="16">
        <v>7.0000000000000007E-2</v>
      </c>
      <c r="F54" s="16">
        <v>0.1</v>
      </c>
      <c r="G54" s="16">
        <v>0.14000000000000001</v>
      </c>
      <c r="H54" s="16">
        <v>0.08</v>
      </c>
    </row>
    <row r="55" spans="3:8" ht="30.75" thickBot="1" x14ac:dyDescent="0.3">
      <c r="C55" s="15" t="s">
        <v>31</v>
      </c>
      <c r="D55" s="18">
        <v>0.13</v>
      </c>
      <c r="E55" s="18">
        <v>7.0000000000000007E-2</v>
      </c>
      <c r="F55" s="18">
        <v>0.04</v>
      </c>
      <c r="G55" s="18">
        <v>0.02</v>
      </c>
      <c r="H55" s="18">
        <v>0.02</v>
      </c>
    </row>
    <row r="56" spans="3:8" ht="30.75" thickBot="1" x14ac:dyDescent="0.3">
      <c r="C56" s="15" t="s">
        <v>32</v>
      </c>
      <c r="D56" s="16">
        <v>0.12</v>
      </c>
      <c r="E56" s="16">
        <v>7.0000000000000007E-2</v>
      </c>
      <c r="F56" s="16">
        <v>0.04</v>
      </c>
      <c r="G56" s="16">
        <v>0.02</v>
      </c>
      <c r="H56" s="16">
        <v>0.01</v>
      </c>
    </row>
    <row r="57" spans="3:8" ht="15.75" thickBot="1" x14ac:dyDescent="0.3"/>
    <row r="58" spans="3:8" ht="30.75" thickBot="1" x14ac:dyDescent="0.3">
      <c r="C58" s="12"/>
      <c r="D58" s="13">
        <v>4</v>
      </c>
      <c r="E58" s="13">
        <v>8</v>
      </c>
      <c r="F58" s="13">
        <v>16</v>
      </c>
      <c r="G58" s="13">
        <v>32</v>
      </c>
      <c r="H58" s="14">
        <v>64</v>
      </c>
    </row>
    <row r="59" spans="3:8" ht="30.75" thickBot="1" x14ac:dyDescent="0.3">
      <c r="C59" s="15" t="s">
        <v>28</v>
      </c>
      <c r="D59" s="16">
        <v>0.23</v>
      </c>
      <c r="E59" s="16">
        <v>0.31</v>
      </c>
      <c r="F59" s="16">
        <v>0.31</v>
      </c>
      <c r="G59" s="16">
        <v>0.19</v>
      </c>
      <c r="H59" s="16">
        <v>0.13</v>
      </c>
    </row>
    <row r="60" spans="3:8" ht="30.75" thickBot="1" x14ac:dyDescent="0.3">
      <c r="C60" s="15" t="s">
        <v>29</v>
      </c>
      <c r="D60" s="18">
        <v>0.22</v>
      </c>
      <c r="E60" s="18">
        <v>0.16</v>
      </c>
      <c r="F60" s="18">
        <v>0.2</v>
      </c>
      <c r="G60" s="18">
        <v>0.24</v>
      </c>
      <c r="H60" s="18">
        <v>0.13</v>
      </c>
    </row>
    <row r="61" spans="3:8" ht="30.75" thickBot="1" x14ac:dyDescent="0.3">
      <c r="C61" s="15" t="s">
        <v>30</v>
      </c>
      <c r="D61" s="16">
        <v>0.13</v>
      </c>
      <c r="E61" s="16">
        <v>0.08</v>
      </c>
      <c r="F61" s="16">
        <v>0.08</v>
      </c>
      <c r="G61" s="16">
        <v>0.1</v>
      </c>
      <c r="H61" s="16">
        <v>0.06</v>
      </c>
    </row>
    <row r="62" spans="3:8" ht="30.75" thickBot="1" x14ac:dyDescent="0.3">
      <c r="C62" s="15" t="s">
        <v>31</v>
      </c>
      <c r="D62" s="18">
        <v>0.09</v>
      </c>
      <c r="E62" s="18">
        <v>0.05</v>
      </c>
      <c r="F62" s="18">
        <v>0.03</v>
      </c>
      <c r="G62" s="18">
        <v>0.02</v>
      </c>
      <c r="H62" s="18">
        <v>0.01</v>
      </c>
    </row>
    <row r="63" spans="3:8" ht="30.75" thickBot="1" x14ac:dyDescent="0.3">
      <c r="C63" s="15" t="s">
        <v>32</v>
      </c>
      <c r="D63" s="16">
        <v>0.08</v>
      </c>
      <c r="E63" s="16">
        <v>0.05</v>
      </c>
      <c r="F63" s="16">
        <v>0.03</v>
      </c>
      <c r="G63" s="16">
        <v>0.02</v>
      </c>
      <c r="H63" s="16">
        <v>0.01</v>
      </c>
    </row>
    <row r="69" spans="3:8" ht="15.75" thickBot="1" x14ac:dyDescent="0.3"/>
    <row r="70" spans="3:8" ht="30.75" thickBot="1" x14ac:dyDescent="0.3">
      <c r="C70" s="19"/>
      <c r="D70" s="20">
        <v>4</v>
      </c>
      <c r="E70" s="20">
        <v>8</v>
      </c>
      <c r="F70" s="20">
        <v>16</v>
      </c>
      <c r="G70" s="20">
        <v>32</v>
      </c>
      <c r="H70" s="21">
        <v>64</v>
      </c>
    </row>
    <row r="71" spans="3:8" ht="30.75" thickBot="1" x14ac:dyDescent="0.3">
      <c r="C71" s="22" t="s">
        <v>28</v>
      </c>
      <c r="D71" s="23">
        <v>0.45</v>
      </c>
      <c r="E71" s="23">
        <v>0.45</v>
      </c>
      <c r="F71" s="23">
        <v>0.5</v>
      </c>
      <c r="G71" s="23">
        <v>0.49</v>
      </c>
      <c r="H71" s="23">
        <v>0.38</v>
      </c>
    </row>
    <row r="72" spans="3:8" ht="30.75" thickBot="1" x14ac:dyDescent="0.3">
      <c r="C72" s="22" t="s">
        <v>29</v>
      </c>
      <c r="D72" s="24">
        <v>0.33</v>
      </c>
      <c r="E72" s="24">
        <v>0.35</v>
      </c>
      <c r="F72" s="24">
        <v>0.5</v>
      </c>
      <c r="G72" s="24">
        <v>0.48</v>
      </c>
      <c r="H72" s="24">
        <v>0.38</v>
      </c>
    </row>
    <row r="73" spans="3:8" ht="30.75" thickBot="1" x14ac:dyDescent="0.3">
      <c r="C73" s="22" t="s">
        <v>30</v>
      </c>
      <c r="D73" s="23">
        <v>0.34</v>
      </c>
      <c r="E73" s="23">
        <v>0.25</v>
      </c>
      <c r="F73" s="23">
        <v>0.33</v>
      </c>
      <c r="G73" s="23">
        <v>0.48</v>
      </c>
      <c r="H73" s="23">
        <v>0.37</v>
      </c>
    </row>
    <row r="74" spans="3:8" ht="30.75" thickBot="1" x14ac:dyDescent="0.3">
      <c r="C74" s="22" t="s">
        <v>31</v>
      </c>
      <c r="D74" s="24">
        <v>0.3</v>
      </c>
      <c r="E74" s="24">
        <v>0.24</v>
      </c>
      <c r="F74" s="24">
        <v>0.21</v>
      </c>
      <c r="G74" s="24">
        <v>0.32</v>
      </c>
      <c r="H74" s="24">
        <v>0.37</v>
      </c>
    </row>
    <row r="75" spans="3:8" ht="30.75" thickBot="1" x14ac:dyDescent="0.3">
      <c r="C75" s="22" t="s">
        <v>32</v>
      </c>
      <c r="D75" s="23">
        <v>0.23</v>
      </c>
      <c r="E75" s="23">
        <v>0.2</v>
      </c>
      <c r="F75" s="23">
        <v>0.19</v>
      </c>
      <c r="G75" s="23">
        <v>0.18</v>
      </c>
      <c r="H75" s="23">
        <v>0.3</v>
      </c>
    </row>
    <row r="78" spans="3:8" ht="15.75" thickBot="1" x14ac:dyDescent="0.3"/>
    <row r="79" spans="3:8" ht="30.75" thickBot="1" x14ac:dyDescent="0.3">
      <c r="C79" s="19"/>
      <c r="D79" s="20">
        <v>4</v>
      </c>
      <c r="E79" s="20">
        <v>8</v>
      </c>
      <c r="F79" s="20">
        <v>16</v>
      </c>
      <c r="G79" s="20">
        <v>32</v>
      </c>
      <c r="H79" s="21">
        <v>64</v>
      </c>
    </row>
    <row r="80" spans="3:8" ht="30.75" thickBot="1" x14ac:dyDescent="0.3">
      <c r="C80" s="22" t="s">
        <v>28</v>
      </c>
      <c r="D80" s="23">
        <v>0.38</v>
      </c>
      <c r="E80" s="23">
        <v>0.4</v>
      </c>
      <c r="F80" s="23">
        <v>0.36</v>
      </c>
      <c r="G80" s="23">
        <v>0.34</v>
      </c>
      <c r="H80" s="23">
        <v>0.26</v>
      </c>
    </row>
    <row r="81" spans="3:8" ht="30.75" thickBot="1" x14ac:dyDescent="0.3">
      <c r="C81" s="22" t="s">
        <v>29</v>
      </c>
      <c r="D81" s="25">
        <v>0.3</v>
      </c>
      <c r="E81" s="24">
        <v>0.27</v>
      </c>
      <c r="F81" s="24">
        <v>0.36</v>
      </c>
      <c r="G81" s="24">
        <v>0.34</v>
      </c>
      <c r="H81" s="24">
        <v>0.26</v>
      </c>
    </row>
    <row r="82" spans="3:8" ht="30.75" thickBot="1" x14ac:dyDescent="0.3">
      <c r="C82" s="22" t="s">
        <v>30</v>
      </c>
      <c r="D82" s="23">
        <v>0.28999999999999998</v>
      </c>
      <c r="E82" s="23">
        <v>0.21</v>
      </c>
      <c r="F82" s="23">
        <v>0.24</v>
      </c>
      <c r="G82" s="23">
        <v>0.34</v>
      </c>
      <c r="H82" s="23">
        <v>0.26</v>
      </c>
    </row>
    <row r="83" spans="3:8" ht="30.75" thickBot="1" x14ac:dyDescent="0.3">
      <c r="C83" s="22" t="s">
        <v>31</v>
      </c>
      <c r="D83" s="24">
        <v>0.27</v>
      </c>
      <c r="E83" s="24">
        <v>0.2</v>
      </c>
      <c r="F83" s="24">
        <v>0.16</v>
      </c>
      <c r="G83" s="24">
        <v>0.23</v>
      </c>
      <c r="H83" s="25">
        <v>0.26</v>
      </c>
    </row>
    <row r="84" spans="3:8" ht="30.75" thickBot="1" x14ac:dyDescent="0.3">
      <c r="C84" s="22" t="s">
        <v>32</v>
      </c>
      <c r="D84" s="23">
        <v>0.17</v>
      </c>
      <c r="E84" s="23">
        <v>0.15</v>
      </c>
      <c r="F84" s="23">
        <v>0.13</v>
      </c>
      <c r="G84" s="23">
        <v>0.12</v>
      </c>
      <c r="H84" s="23">
        <v>0.25</v>
      </c>
    </row>
    <row r="87" spans="3:8" ht="15.75" thickBot="1" x14ac:dyDescent="0.3"/>
    <row r="88" spans="3:8" ht="72" thickBot="1" x14ac:dyDescent="0.3">
      <c r="C88" s="26"/>
      <c r="D88" s="27" t="s">
        <v>33</v>
      </c>
      <c r="E88" s="27" t="s">
        <v>34</v>
      </c>
      <c r="F88" s="27" t="s">
        <v>35</v>
      </c>
    </row>
    <row r="89" spans="3:8" ht="100.5" thickBot="1" x14ac:dyDescent="0.3">
      <c r="C89" s="28" t="s">
        <v>36</v>
      </c>
      <c r="D89" s="29">
        <v>0.18</v>
      </c>
      <c r="E89" s="29">
        <v>0.04</v>
      </c>
      <c r="F89" s="29">
        <v>0.06</v>
      </c>
    </row>
    <row r="90" spans="3:8" ht="100.5" thickBot="1" x14ac:dyDescent="0.3">
      <c r="C90" s="28" t="s">
        <v>37</v>
      </c>
      <c r="D90" s="29">
        <v>0.35</v>
      </c>
      <c r="E90" s="29">
        <v>0.53</v>
      </c>
      <c r="F90" s="29">
        <v>0.4</v>
      </c>
    </row>
    <row r="91" spans="3:8" ht="86.25" thickBot="1" x14ac:dyDescent="0.3">
      <c r="C91" s="28" t="s">
        <v>38</v>
      </c>
      <c r="D91" s="29">
        <v>0.5</v>
      </c>
      <c r="E91" s="29">
        <v>0.49</v>
      </c>
      <c r="F91" s="29">
        <v>0.5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defne_ciftci</dc:creator>
  <cp:lastModifiedBy>defne_ciftci</cp:lastModifiedBy>
  <dcterms:created xsi:type="dcterms:W3CDTF">2020-05-19T21:07:01Z</dcterms:created>
  <dcterms:modified xsi:type="dcterms:W3CDTF">2020-05-20T20:05:50Z</dcterms:modified>
</cp:coreProperties>
</file>