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MEGA/CSC665-Algorithms/etc files/"/>
    </mc:Choice>
  </mc:AlternateContent>
  <xr:revisionPtr revIDLastSave="0" documentId="13_ncr:1_{062D325C-7E62-E94F-935E-7E9A3A978D9F}" xr6:coauthVersionLast="43" xr6:coauthVersionMax="43" xr10:uidLastSave="{00000000-0000-0000-0000-000000000000}"/>
  <bookViews>
    <workbookView xWindow="0" yWindow="460" windowWidth="33600" windowHeight="20540" xr2:uid="{41BA4965-4786-1946-9084-BE7775B32D97}"/>
  </bookViews>
  <sheets>
    <sheet name="Sheet1" sheetId="1" r:id="rId1"/>
  </sheets>
  <definedNames>
    <definedName name="_xlchart.v1.0" hidden="1">Sheet1!$L$18</definedName>
    <definedName name="_xlchart.v1.1" hidden="1">Sheet1!$L$19:$L$28</definedName>
    <definedName name="_xlchart.v2.2" hidden="1">Sheet1!$L$18</definedName>
    <definedName name="_xlchart.v2.3" hidden="1">Sheet1!$L$19:$L$28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0" i="1" l="1"/>
  <c r="D130" i="1" s="1"/>
  <c r="E130" i="1" s="1"/>
  <c r="C129" i="1"/>
  <c r="C128" i="1"/>
  <c r="K28" i="1"/>
  <c r="B138" i="1"/>
  <c r="F128" i="1" s="1"/>
  <c r="D129" i="1"/>
  <c r="E129" i="1" s="1"/>
  <c r="D128" i="1"/>
  <c r="C87" i="1"/>
  <c r="C88" i="1"/>
  <c r="C115" i="1"/>
  <c r="D115" i="1" s="1"/>
  <c r="E115" i="1" s="1"/>
  <c r="C116" i="1"/>
  <c r="D116" i="1" s="1"/>
  <c r="E116" i="1" s="1"/>
  <c r="C100" i="1"/>
  <c r="C101" i="1"/>
  <c r="C102" i="1"/>
  <c r="C114" i="1"/>
  <c r="D114" i="1" s="1"/>
  <c r="B124" i="1"/>
  <c r="F114" i="1" s="1"/>
  <c r="K27" i="1" s="1"/>
  <c r="L26" i="1"/>
  <c r="K26" i="1"/>
  <c r="D101" i="1"/>
  <c r="E101" i="1" s="1"/>
  <c r="D100" i="1"/>
  <c r="B110" i="1"/>
  <c r="F100" i="1" s="1"/>
  <c r="D102" i="1"/>
  <c r="E102" i="1" s="1"/>
  <c r="D88" i="1"/>
  <c r="E88" i="1" s="1"/>
  <c r="D87" i="1"/>
  <c r="E87" i="1" s="1"/>
  <c r="C86" i="1"/>
  <c r="K25" i="1"/>
  <c r="B96" i="1"/>
  <c r="F86" i="1" s="1"/>
  <c r="D86" i="1"/>
  <c r="C74" i="1"/>
  <c r="C73" i="1"/>
  <c r="D73" i="1" s="1"/>
  <c r="E73" i="1" s="1"/>
  <c r="C72" i="1"/>
  <c r="D72" i="1" s="1"/>
  <c r="C60" i="1"/>
  <c r="C59" i="1"/>
  <c r="C58" i="1"/>
  <c r="C45" i="1"/>
  <c r="C44" i="1"/>
  <c r="D44" i="1" s="1"/>
  <c r="D45" i="1"/>
  <c r="E45" i="1" s="1"/>
  <c r="C46" i="1"/>
  <c r="D46" i="1"/>
  <c r="E46" i="1" s="1"/>
  <c r="C32" i="1"/>
  <c r="D32" i="1" s="1"/>
  <c r="E32" i="1" s="1"/>
  <c r="C31" i="1"/>
  <c r="C30" i="1"/>
  <c r="C16" i="1"/>
  <c r="D16" i="1"/>
  <c r="B27" i="1" s="1"/>
  <c r="G16" i="1" s="1"/>
  <c r="E16" i="1"/>
  <c r="C17" i="1"/>
  <c r="D17" i="1"/>
  <c r="D19" i="1" s="1"/>
  <c r="C24" i="1" s="1"/>
  <c r="E17" i="1"/>
  <c r="E19" i="1" s="1"/>
  <c r="C23" i="1" s="1"/>
  <c r="C18" i="1"/>
  <c r="D18" i="1"/>
  <c r="E18" i="1"/>
  <c r="B26" i="1"/>
  <c r="F16" i="1" s="1"/>
  <c r="K20" i="1" s="1"/>
  <c r="L19" i="1"/>
  <c r="K24" i="1"/>
  <c r="K23" i="1"/>
  <c r="K22" i="1"/>
  <c r="K21" i="1"/>
  <c r="K19" i="1"/>
  <c r="B82" i="1"/>
  <c r="D74" i="1"/>
  <c r="E74" i="1" s="1"/>
  <c r="F72" i="1"/>
  <c r="D60" i="1"/>
  <c r="E60" i="1" s="1"/>
  <c r="B68" i="1"/>
  <c r="F58" i="1" s="1"/>
  <c r="D59" i="1"/>
  <c r="E59" i="1" s="1"/>
  <c r="D58" i="1"/>
  <c r="B54" i="1"/>
  <c r="F44" i="1" s="1"/>
  <c r="B40" i="1"/>
  <c r="F30" i="1" s="1"/>
  <c r="D31" i="1"/>
  <c r="E31" i="1" s="1"/>
  <c r="D30" i="1"/>
  <c r="C4" i="1"/>
  <c r="D4" i="1" s="1"/>
  <c r="E4" i="1" s="1"/>
  <c r="C3" i="1"/>
  <c r="D3" i="1" s="1"/>
  <c r="E3" i="1" s="1"/>
  <c r="C2" i="1"/>
  <c r="D2" i="1" s="1"/>
  <c r="B12" i="1"/>
  <c r="B139" i="1" l="1"/>
  <c r="G128" i="1" s="1"/>
  <c r="L28" i="1" s="1"/>
  <c r="D131" i="1"/>
  <c r="C136" i="1" s="1"/>
  <c r="E128" i="1"/>
  <c r="E131" i="1" s="1"/>
  <c r="C135" i="1" s="1"/>
  <c r="B125" i="1"/>
  <c r="G114" i="1" s="1"/>
  <c r="L27" i="1" s="1"/>
  <c r="D117" i="1"/>
  <c r="C122" i="1" s="1"/>
  <c r="E114" i="1"/>
  <c r="E117" i="1" s="1"/>
  <c r="C121" i="1" s="1"/>
  <c r="B111" i="1"/>
  <c r="G100" i="1" s="1"/>
  <c r="E100" i="1"/>
  <c r="E103" i="1" s="1"/>
  <c r="C107" i="1" s="1"/>
  <c r="D103" i="1"/>
  <c r="C108" i="1" s="1"/>
  <c r="B97" i="1"/>
  <c r="G86" i="1" s="1"/>
  <c r="L25" i="1" s="1"/>
  <c r="E86" i="1"/>
  <c r="E89" i="1" s="1"/>
  <c r="C93" i="1" s="1"/>
  <c r="D89" i="1"/>
  <c r="C94" i="1" s="1"/>
  <c r="L20" i="1"/>
  <c r="B83" i="1"/>
  <c r="G72" i="1" s="1"/>
  <c r="L24" i="1" s="1"/>
  <c r="B69" i="1"/>
  <c r="G58" i="1" s="1"/>
  <c r="L23" i="1" s="1"/>
  <c r="D61" i="1"/>
  <c r="C66" i="1" s="1"/>
  <c r="B55" i="1"/>
  <c r="G44" i="1" s="1"/>
  <c r="L22" i="1" s="1"/>
  <c r="D75" i="1"/>
  <c r="C80" i="1" s="1"/>
  <c r="E72" i="1"/>
  <c r="E75" i="1" s="1"/>
  <c r="C79" i="1" s="1"/>
  <c r="E58" i="1"/>
  <c r="E61" i="1" s="1"/>
  <c r="C65" i="1" s="1"/>
  <c r="D47" i="1"/>
  <c r="C52" i="1" s="1"/>
  <c r="E44" i="1"/>
  <c r="E47" i="1" s="1"/>
  <c r="C51" i="1" s="1"/>
  <c r="D33" i="1"/>
  <c r="C38" i="1" s="1"/>
  <c r="E30" i="1"/>
  <c r="E33" i="1" s="1"/>
  <c r="C37" i="1" s="1"/>
  <c r="B41" i="1"/>
  <c r="G30" i="1" s="1"/>
  <c r="L21" i="1" s="1"/>
  <c r="E2" i="1"/>
  <c r="E5" i="1" s="1"/>
  <c r="C9" i="1" s="1"/>
  <c r="D5" i="1"/>
  <c r="C10" i="1" s="1"/>
  <c r="B13" i="1"/>
  <c r="G2" i="1" s="1"/>
</calcChain>
</file>

<file path=xl/sharedStrings.xml><?xml version="1.0" encoding="utf-8"?>
<sst xmlns="http://schemas.openxmlformats.org/spreadsheetml/2006/main" count="195" uniqueCount="19">
  <si>
    <t>x</t>
  </si>
  <si>
    <t>X</t>
  </si>
  <si>
    <t>y</t>
  </si>
  <si>
    <t>y_pred</t>
  </si>
  <si>
    <t>y_pred - y</t>
  </si>
  <si>
    <t>(y_pred - y) * x</t>
  </si>
  <si>
    <t>Projected</t>
  </si>
  <si>
    <t>Loss</t>
  </si>
  <si>
    <t>Average(Gradient)</t>
  </si>
  <si>
    <t>Gradient(b)</t>
  </si>
  <si>
    <t>Gradient(a)</t>
  </si>
  <si>
    <t>a</t>
  </si>
  <si>
    <t>b</t>
  </si>
  <si>
    <t>Learning Rate:</t>
  </si>
  <si>
    <t>Loss (MSE)</t>
  </si>
  <si>
    <t xml:space="preserve"> </t>
  </si>
  <si>
    <t>Gradient(b) * Learning Rate</t>
  </si>
  <si>
    <t>Gradient(a) * Learning Rate</t>
  </si>
  <si>
    <t xml:space="preserve">Projected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</si>
</sst>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Sheet1!$L$1:$L$9</c:f>
              <c:strCache>
                <c:ptCount val="9"/>
                <c:pt idx="0">
                  <c:v>x</c:v>
                </c:pt>
                <c:pt idx="1">
                  <c:v>0</c:v>
                </c:pt>
                <c:pt idx="2">
                  <c:v>0.5555</c:v>
                </c:pt>
                <c:pt idx="3">
                  <c:v>1.111</c:v>
                </c:pt>
                <c:pt idx="4">
                  <c:v>1.6665</c:v>
                </c:pt>
                <c:pt idx="5">
                  <c:v>2.222</c:v>
                </c:pt>
                <c:pt idx="6">
                  <c:v>2.7775</c:v>
                </c:pt>
                <c:pt idx="7">
                  <c:v>3.333</c:v>
                </c:pt>
                <c:pt idx="8">
                  <c:v>3.8885</c:v>
                </c:pt>
              </c:strCache>
            </c:strRef>
          </c:xVal>
          <c:yVal>
            <c:numRef>
              <c:f>Sheet1!$M$1:$M$9</c:f>
              <c:numCache>
                <c:formatCode>General</c:formatCode>
                <c:ptCount val="9"/>
                <c:pt idx="0">
                  <c:v>0</c:v>
                </c:pt>
                <c:pt idx="1">
                  <c:v>0.9</c:v>
                </c:pt>
                <c:pt idx="2">
                  <c:v>1.8954</c:v>
                </c:pt>
                <c:pt idx="3">
                  <c:v>2.8509000000000002</c:v>
                </c:pt>
                <c:pt idx="4">
                  <c:v>3.8062999999999998</c:v>
                </c:pt>
                <c:pt idx="5">
                  <c:v>4.7618</c:v>
                </c:pt>
                <c:pt idx="6">
                  <c:v>5.7169999999999996</c:v>
                </c:pt>
                <c:pt idx="7">
                  <c:v>6.6726999999999999</c:v>
                </c:pt>
                <c:pt idx="8">
                  <c:v>7.6281999999999996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E-5E40-89F9-AB53C1031080}"/>
            </c:ext>
          </c:extLst>
        </c:ser>
        <c:ser>
          <c:idx val="1"/>
          <c:order val="1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Sheet1!$K$18:$K$24</c:f>
              <c:strCache>
                <c:ptCount val="7"/>
                <c:pt idx="0">
                  <c:v>Projected </c:v>
                </c:pt>
                <c:pt idx="1">
                  <c:v>0</c:v>
                </c:pt>
                <c:pt idx="2">
                  <c:v>0.858836422</c:v>
                </c:pt>
                <c:pt idx="3">
                  <c:v>1.404706375</c:v>
                </c:pt>
                <c:pt idx="4">
                  <c:v>1.749428478</c:v>
                </c:pt>
                <c:pt idx="5">
                  <c:v>1.960102038</c:v>
                </c:pt>
                <c:pt idx="6">
                  <c:v>2.08540164</c:v>
                </c:pt>
              </c:strCache>
            </c:strRef>
          </c:xVal>
          <c:yVal>
            <c:numRef>
              <c:f>Sheet1!$L$18:$L$24</c:f>
              <c:numCache>
                <c:formatCode>General</c:formatCode>
                <c:ptCount val="7"/>
                <c:pt idx="0">
                  <c:v>0</c:v>
                </c:pt>
                <c:pt idx="1">
                  <c:v>62.989999999999995</c:v>
                </c:pt>
                <c:pt idx="2">
                  <c:v>26.634284959999999</c:v>
                </c:pt>
                <c:pt idx="3">
                  <c:v>11.938988959999998</c:v>
                </c:pt>
                <c:pt idx="4">
                  <c:v>6.0204563600000007</c:v>
                </c:pt>
                <c:pt idx="5">
                  <c:v>3.6781966399999981</c:v>
                </c:pt>
                <c:pt idx="6">
                  <c:v>2.7523356899999998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EFE-5E40-89F9-AB53C103108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axId val="850734095"/>
        <c:axId val="850672063"/>
      </c:scatterChart>
      <c:valAx>
        <c:axId val="85073409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72063"/>
        <c:crosses val="autoZero"/>
        <c:crossBetween val="midCat"/>
      </c:valAx>
      <c:valAx>
        <c:axId val="850672063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3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Sheet1!$L$18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Sheet1!$L$19:$L$28</c:f>
              <c:numCache>
                <c:formatCode>General</c:formatCode>
                <c:ptCount val="10"/>
                <c:pt idx="0">
                  <c:v>62.989999999999995</c:v>
                </c:pt>
                <c:pt idx="1">
                  <c:v>26.634284959999999</c:v>
                </c:pt>
                <c:pt idx="2">
                  <c:v>11.938988959999998</c:v>
                </c:pt>
                <c:pt idx="3">
                  <c:v>6.0204563600000007</c:v>
                </c:pt>
                <c:pt idx="4">
                  <c:v>3.6781966399999981</c:v>
                </c:pt>
                <c:pt idx="5">
                  <c:v>2.7523356899999998</c:v>
                </c:pt>
                <c:pt idx="6">
                  <c:v>2.2759610000000001</c:v>
                </c:pt>
                <c:pt idx="7">
                  <c:v>2.0688755599999986</c:v>
                </c:pt>
                <c:pt idx="8">
                  <c:v>1.9354888899999994</c:v>
                </c:pt>
                <c:pt idx="9">
                  <c:v>1.7922777956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8-0348-937A-0F1330A48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943535"/>
        <c:axId val="846935103"/>
      </c:scatterChart>
      <c:valAx>
        <c:axId val="7669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935103"/>
        <c:crosses val="autoZero"/>
        <c:crossBetween val="midCat"/>
      </c:valAx>
      <c:valAx>
        <c:axId val="8469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9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171685</xdr:colOff>
      <xdr:row>12</xdr:row>
      <xdr:rowOff>121825</xdr:rowOff>
    </xdr:from>
    <xdr:to>
      <xdr:col>19</xdr:col>
      <xdr:colOff>627944</xdr:colOff>
      <xdr:row>26</xdr:row>
      <xdr:rowOff>42803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BA2EC-FD29-1E41-9C81-9DF54416C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317500</xdr:colOff>
      <xdr:row>28</xdr:row>
      <xdr:rowOff>46567</xdr:rowOff>
    </xdr:from>
    <xdr:to>
      <xdr:col>18</xdr:col>
      <xdr:colOff>740833</xdr:colOff>
      <xdr:row>41</xdr:row>
      <xdr:rowOff>131233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7ACA4D-C1F8-1642-83F3-02C703369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70B-8BF3-374E-92C5-D6E3B3FC88FB}">
  <dimension ref="A1:M139"/>
  <sheetViews>
    <sheetView tabSelected="1" topLeftCell="A111" zoomScale="150" zoomScaleNormal="10" workbookViewId="0">
      <selection activeCell="F128" sqref="F128"/>
    </sheetView>
  </sheetViews>
  <sheetFormatPr baseColWidth="10" defaultRowHeight="16" x14ac:dyDescent="0.2"/>
  <cols>
    <col min="1" max="1" width="16.1640625" customWidth="1"/>
    <col min="4" max="4" width="24.83203125" customWidth="1"/>
    <col min="5" max="5" width="24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L1" t="s">
        <v>0</v>
      </c>
      <c r="M1" t="s">
        <v>2</v>
      </c>
    </row>
    <row r="2" spans="1:13" x14ac:dyDescent="0.2">
      <c r="A2">
        <v>0</v>
      </c>
      <c r="B2">
        <v>2.2999999999999998</v>
      </c>
      <c r="C2">
        <f>A2*$B$9+$B$10</f>
        <v>0</v>
      </c>
      <c r="D2">
        <f>C2-B2</f>
        <v>-2.2999999999999998</v>
      </c>
      <c r="E2">
        <f>D2*A2</f>
        <v>0</v>
      </c>
      <c r="F2">
        <v>0</v>
      </c>
      <c r="G2">
        <f>B13</f>
        <v>62.989999999999995</v>
      </c>
      <c r="L2">
        <v>0</v>
      </c>
      <c r="M2">
        <v>0.9</v>
      </c>
    </row>
    <row r="3" spans="1:13" x14ac:dyDescent="0.2">
      <c r="A3">
        <v>1.1100000000000001</v>
      </c>
      <c r="B3">
        <v>2.7</v>
      </c>
      <c r="C3">
        <f>A3*$B$9+$B$10</f>
        <v>0</v>
      </c>
      <c r="D3">
        <f>C3-B3</f>
        <v>-2.7</v>
      </c>
      <c r="E3">
        <f>D3*A3</f>
        <v>-2.9970000000000003</v>
      </c>
      <c r="L3">
        <v>0.55549999999999999</v>
      </c>
      <c r="M3">
        <v>1.8954</v>
      </c>
    </row>
    <row r="4" spans="1:13" x14ac:dyDescent="0.2">
      <c r="A4">
        <v>2.8</v>
      </c>
      <c r="B4">
        <v>7.1</v>
      </c>
      <c r="C4">
        <f>A4*$B$9+$B$10</f>
        <v>0</v>
      </c>
      <c r="D4">
        <f>C4-B4</f>
        <v>-7.1</v>
      </c>
      <c r="E4">
        <f>D4*A4</f>
        <v>-19.88</v>
      </c>
      <c r="L4">
        <v>1.111</v>
      </c>
      <c r="M4">
        <v>2.8509000000000002</v>
      </c>
    </row>
    <row r="5" spans="1:13" x14ac:dyDescent="0.2">
      <c r="A5" t="s">
        <v>8</v>
      </c>
      <c r="D5">
        <f>AVERAGE(D2:D4)</f>
        <v>-4.0333333333333332</v>
      </c>
      <c r="E5">
        <f>AVERAGE(E2:E4)</f>
        <v>-7.6256666666666666</v>
      </c>
      <c r="L5">
        <v>1.6665000000000001</v>
      </c>
      <c r="M5">
        <v>3.8062999999999998</v>
      </c>
    </row>
    <row r="6" spans="1:13" x14ac:dyDescent="0.2">
      <c r="L6">
        <v>2.222</v>
      </c>
      <c r="M6">
        <v>4.7618</v>
      </c>
    </row>
    <row r="7" spans="1:13" x14ac:dyDescent="0.2">
      <c r="L7">
        <v>2.7774999999999999</v>
      </c>
      <c r="M7">
        <v>5.7169999999999996</v>
      </c>
    </row>
    <row r="8" spans="1:13" x14ac:dyDescent="0.2">
      <c r="D8" t="s">
        <v>9</v>
      </c>
      <c r="E8" t="s">
        <v>10</v>
      </c>
      <c r="L8">
        <v>3.3330000000000002</v>
      </c>
      <c r="M8">
        <v>6.6726999999999999</v>
      </c>
    </row>
    <row r="9" spans="1:13" x14ac:dyDescent="0.2">
      <c r="A9" t="s">
        <v>11</v>
      </c>
      <c r="B9">
        <v>0</v>
      </c>
      <c r="C9">
        <f>B9-E5*B11</f>
        <v>0.76256666666666673</v>
      </c>
      <c r="D9" t="s">
        <v>16</v>
      </c>
      <c r="E9" t="s">
        <v>17</v>
      </c>
      <c r="L9">
        <v>3.8885000000000001</v>
      </c>
      <c r="M9">
        <v>7.6281999999999996</v>
      </c>
    </row>
    <row r="10" spans="1:13" x14ac:dyDescent="0.2">
      <c r="A10" t="s">
        <v>12</v>
      </c>
      <c r="B10">
        <v>0</v>
      </c>
      <c r="C10">
        <f>B10 -D5*B11</f>
        <v>0.40333333333333332</v>
      </c>
      <c r="D10" t="s">
        <v>15</v>
      </c>
    </row>
    <row r="11" spans="1:13" x14ac:dyDescent="0.2">
      <c r="A11" t="s">
        <v>13</v>
      </c>
      <c r="B11">
        <v>0.1</v>
      </c>
      <c r="C11" t="s">
        <v>15</v>
      </c>
    </row>
    <row r="12" spans="1:13" x14ac:dyDescent="0.2">
      <c r="A12" t="s">
        <v>6</v>
      </c>
      <c r="B12">
        <f>SQRT(B9^2+B10^2)</f>
        <v>0</v>
      </c>
    </row>
    <row r="13" spans="1:13" ht="17" thickBot="1" x14ac:dyDescent="0.25">
      <c r="A13" t="s">
        <v>14</v>
      </c>
      <c r="B13">
        <f>AVERAGE(D2^2 + D3^2+D4^2)</f>
        <v>62.989999999999995</v>
      </c>
    </row>
    <row r="14" spans="1:13" ht="17" thickBot="1" x14ac:dyDescent="0.25">
      <c r="A14" s="1"/>
      <c r="B14" s="2"/>
      <c r="C14" s="2"/>
      <c r="D14" s="2"/>
      <c r="E14" s="2"/>
      <c r="F14" s="2"/>
      <c r="G14" s="2"/>
      <c r="H14" s="2"/>
      <c r="I14" s="3"/>
    </row>
    <row r="15" spans="1:13" x14ac:dyDescent="0.2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1:13" x14ac:dyDescent="0.2">
      <c r="A16">
        <v>0</v>
      </c>
      <c r="B16">
        <v>2.2999999999999998</v>
      </c>
      <c r="C16">
        <f>A16*$B$23+$B$24</f>
        <v>0.4</v>
      </c>
      <c r="D16">
        <f>C16-B16</f>
        <v>-1.9</v>
      </c>
      <c r="E16">
        <f>D16*A16</f>
        <v>0</v>
      </c>
      <c r="F16">
        <f>B26</f>
        <v>0.85883642214335554</v>
      </c>
      <c r="G16">
        <f>B27</f>
        <v>26.634284959999999</v>
      </c>
    </row>
    <row r="17" spans="1:12" x14ac:dyDescent="0.2">
      <c r="A17">
        <v>1.1100000000000001</v>
      </c>
      <c r="B17">
        <v>2.7</v>
      </c>
      <c r="C17">
        <f>A17*$B$23+$B$24</f>
        <v>1.2436000000000003</v>
      </c>
      <c r="D17">
        <f>C17-B17</f>
        <v>-1.4563999999999999</v>
      </c>
      <c r="E17">
        <f>D17*A17</f>
        <v>-1.6166040000000002</v>
      </c>
    </row>
    <row r="18" spans="1:12" x14ac:dyDescent="0.2">
      <c r="A18">
        <v>2.8</v>
      </c>
      <c r="B18">
        <v>7.1</v>
      </c>
      <c r="C18">
        <f>A18*$B$23+$B$24</f>
        <v>2.5279999999999996</v>
      </c>
      <c r="D18">
        <f>C18-B18</f>
        <v>-4.5720000000000001</v>
      </c>
      <c r="E18">
        <f>D18*A18</f>
        <v>-12.801599999999999</v>
      </c>
      <c r="K18" t="s">
        <v>18</v>
      </c>
      <c r="L18" t="s">
        <v>7</v>
      </c>
    </row>
    <row r="19" spans="1:12" x14ac:dyDescent="0.2">
      <c r="A19" t="s">
        <v>8</v>
      </c>
      <c r="D19">
        <f>AVERAGE(D16:D18)</f>
        <v>-2.6427999999999998</v>
      </c>
      <c r="E19">
        <f>AVERAGE(E16:E18)</f>
        <v>-4.8060679999999998</v>
      </c>
      <c r="K19">
        <f>F2</f>
        <v>0</v>
      </c>
      <c r="L19">
        <f>G2</f>
        <v>62.989999999999995</v>
      </c>
    </row>
    <row r="20" spans="1:12" x14ac:dyDescent="0.2">
      <c r="K20">
        <f>F16</f>
        <v>0.85883642214335554</v>
      </c>
      <c r="L20">
        <f>G16</f>
        <v>26.634284959999999</v>
      </c>
    </row>
    <row r="21" spans="1:12" x14ac:dyDescent="0.2">
      <c r="K21">
        <f>F30</f>
        <v>1.4047063750122302</v>
      </c>
      <c r="L21">
        <f>G30</f>
        <v>11.938988959999998</v>
      </c>
    </row>
    <row r="22" spans="1:12" x14ac:dyDescent="0.2">
      <c r="D22" t="s">
        <v>9</v>
      </c>
      <c r="E22" t="s">
        <v>10</v>
      </c>
      <c r="K22">
        <f>F44</f>
        <v>1.7494284781036349</v>
      </c>
      <c r="L22">
        <f>G44</f>
        <v>6.0204563600000007</v>
      </c>
    </row>
    <row r="23" spans="1:12" x14ac:dyDescent="0.2">
      <c r="A23" t="s">
        <v>11</v>
      </c>
      <c r="B23">
        <v>0.76</v>
      </c>
      <c r="C23">
        <f>B23-E19*B25</f>
        <v>1.2406068000000001</v>
      </c>
      <c r="D23" t="s">
        <v>16</v>
      </c>
      <c r="E23" t="s">
        <v>17</v>
      </c>
      <c r="K23">
        <f>F58</f>
        <v>1.9601020381602585</v>
      </c>
      <c r="L23">
        <f>G58</f>
        <v>3.6781966399999981</v>
      </c>
    </row>
    <row r="24" spans="1:12" x14ac:dyDescent="0.2">
      <c r="A24" t="s">
        <v>12</v>
      </c>
      <c r="B24">
        <v>0.4</v>
      </c>
      <c r="C24">
        <f>B24 -D19*B25</f>
        <v>0.66427999999999998</v>
      </c>
      <c r="D24" t="s">
        <v>15</v>
      </c>
      <c r="K24">
        <f>F72</f>
        <v>2.0854016399725017</v>
      </c>
      <c r="L24">
        <f>G72</f>
        <v>2.7523356899999998</v>
      </c>
    </row>
    <row r="25" spans="1:12" x14ac:dyDescent="0.2">
      <c r="A25" t="s">
        <v>13</v>
      </c>
      <c r="B25">
        <v>0.1</v>
      </c>
      <c r="C25" t="s">
        <v>15</v>
      </c>
      <c r="K25">
        <f>F86</f>
        <v>2.1756838005555861</v>
      </c>
      <c r="L25">
        <f>G86</f>
        <v>2.2759610000000001</v>
      </c>
    </row>
    <row r="26" spans="1:12" x14ac:dyDescent="0.2">
      <c r="A26" t="s">
        <v>6</v>
      </c>
      <c r="B26">
        <f>SQRT(B23^2+B24^2)</f>
        <v>0.85883642214335554</v>
      </c>
      <c r="K26">
        <f>F100</f>
        <v>2.2301569451498251</v>
      </c>
      <c r="L26">
        <f>G100</f>
        <v>2.0688755599999986</v>
      </c>
    </row>
    <row r="27" spans="1:12" ht="17" thickBot="1" x14ac:dyDescent="0.25">
      <c r="A27" t="s">
        <v>14</v>
      </c>
      <c r="B27">
        <f>AVERAGE(D16^2 + D17^2+D18^2)</f>
        <v>26.634284959999999</v>
      </c>
      <c r="K27">
        <f>F114</f>
        <v>2.2760711763914592</v>
      </c>
      <c r="L27">
        <f>G114</f>
        <v>1.9354888899999994</v>
      </c>
    </row>
    <row r="28" spans="1:12" ht="17" thickBot="1" x14ac:dyDescent="0.25">
      <c r="A28" s="1"/>
      <c r="B28" s="2"/>
      <c r="C28" s="2"/>
      <c r="D28" s="2"/>
      <c r="E28" s="2"/>
      <c r="F28" s="2"/>
      <c r="G28" s="2"/>
      <c r="H28" s="2"/>
      <c r="I28" s="3"/>
      <c r="K28">
        <f>F128</f>
        <v>2.3376133127615439</v>
      </c>
      <c r="L28">
        <f>G128</f>
        <v>1.7922777956</v>
      </c>
    </row>
    <row r="29" spans="1:12" x14ac:dyDescent="0.2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12" x14ac:dyDescent="0.2">
      <c r="A30">
        <v>0</v>
      </c>
      <c r="B30">
        <v>2.2999999999999998</v>
      </c>
      <c r="C30">
        <f>A30*$B$37+$B$38</f>
        <v>0.66</v>
      </c>
      <c r="D30">
        <f>C30-B30</f>
        <v>-1.6399999999999997</v>
      </c>
      <c r="E30">
        <f>D30*A30</f>
        <v>0</v>
      </c>
      <c r="F30">
        <f>B40</f>
        <v>1.4047063750122302</v>
      </c>
      <c r="G30">
        <f>B41</f>
        <v>11.938988959999998</v>
      </c>
    </row>
    <row r="31" spans="1:12" x14ac:dyDescent="0.2">
      <c r="A31">
        <v>1.1100000000000001</v>
      </c>
      <c r="B31">
        <v>2.7</v>
      </c>
      <c r="C31">
        <f>A31*$B$37+$B$38</f>
        <v>2.0364</v>
      </c>
      <c r="D31">
        <f>C31-B31</f>
        <v>-0.66360000000000019</v>
      </c>
      <c r="E31">
        <f>D31*A31</f>
        <v>-0.73659600000000025</v>
      </c>
    </row>
    <row r="32" spans="1:12" x14ac:dyDescent="0.2">
      <c r="A32">
        <v>2.8</v>
      </c>
      <c r="B32">
        <v>7.1</v>
      </c>
      <c r="C32">
        <f>A32*$B$37+$B$38</f>
        <v>4.1319999999999997</v>
      </c>
      <c r="D32">
        <f>C32-B32</f>
        <v>-2.968</v>
      </c>
      <c r="E32">
        <f>D32*A32</f>
        <v>-8.3103999999999996</v>
      </c>
    </row>
    <row r="33" spans="1:13" x14ac:dyDescent="0.2">
      <c r="A33" t="s">
        <v>8</v>
      </c>
      <c r="D33">
        <f>AVERAGE(D30:D32)</f>
        <v>-1.7571999999999999</v>
      </c>
      <c r="E33">
        <f>AVERAGE(E30:E32)</f>
        <v>-3.0156653333333332</v>
      </c>
    </row>
    <row r="36" spans="1:13" x14ac:dyDescent="0.2">
      <c r="D36" t="s">
        <v>9</v>
      </c>
      <c r="E36" t="s">
        <v>10</v>
      </c>
    </row>
    <row r="37" spans="1:13" x14ac:dyDescent="0.2">
      <c r="A37" t="s">
        <v>11</v>
      </c>
      <c r="B37">
        <v>1.24</v>
      </c>
      <c r="C37">
        <f>B37-E33*B39</f>
        <v>1.5415665333333333</v>
      </c>
      <c r="D37" t="s">
        <v>16</v>
      </c>
      <c r="E37" t="s">
        <v>17</v>
      </c>
    </row>
    <row r="38" spans="1:13" x14ac:dyDescent="0.2">
      <c r="A38" t="s">
        <v>12</v>
      </c>
      <c r="B38">
        <v>0.66</v>
      </c>
      <c r="C38">
        <f>B38 -D33*B39</f>
        <v>0.83572000000000002</v>
      </c>
      <c r="D38" t="s">
        <v>15</v>
      </c>
    </row>
    <row r="39" spans="1:13" x14ac:dyDescent="0.2">
      <c r="A39" t="s">
        <v>13</v>
      </c>
      <c r="B39">
        <v>0.1</v>
      </c>
      <c r="C39" t="s">
        <v>15</v>
      </c>
    </row>
    <row r="40" spans="1:13" x14ac:dyDescent="0.2">
      <c r="A40" t="s">
        <v>6</v>
      </c>
      <c r="B40">
        <f>SQRT(B37^2+B38^2)</f>
        <v>1.4047063750122302</v>
      </c>
    </row>
    <row r="41" spans="1:13" ht="17" thickBot="1" x14ac:dyDescent="0.25">
      <c r="A41" t="s">
        <v>14</v>
      </c>
      <c r="B41">
        <f>AVERAGE(D30^2 + D31^2+D32^2)</f>
        <v>11.938988959999998</v>
      </c>
    </row>
    <row r="42" spans="1:13" ht="17" thickBot="1" x14ac:dyDescent="0.25">
      <c r="A42" s="1"/>
      <c r="B42" s="2"/>
      <c r="C42" s="2"/>
      <c r="D42" s="2"/>
      <c r="E42" s="2"/>
      <c r="F42" s="2"/>
      <c r="G42" s="2"/>
      <c r="H42" s="2"/>
      <c r="I42" s="3"/>
    </row>
    <row r="43" spans="1:13" x14ac:dyDescent="0.2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</row>
    <row r="44" spans="1:13" x14ac:dyDescent="0.2">
      <c r="A44">
        <v>0</v>
      </c>
      <c r="B44">
        <v>2.2999999999999998</v>
      </c>
      <c r="C44">
        <f>A44*$B$51+$B$52</f>
        <v>0.83</v>
      </c>
      <c r="D44">
        <f>C44-B44</f>
        <v>-1.4699999999999998</v>
      </c>
      <c r="E44">
        <f>D44*A44</f>
        <v>0</v>
      </c>
      <c r="F44">
        <f>B54</f>
        <v>1.7494284781036349</v>
      </c>
      <c r="G44">
        <f>B55</f>
        <v>6.0204563600000007</v>
      </c>
    </row>
    <row r="45" spans="1:13" x14ac:dyDescent="0.2">
      <c r="A45">
        <v>1.1100000000000001</v>
      </c>
      <c r="B45">
        <v>2.7</v>
      </c>
      <c r="C45">
        <f>A45*$B$51+$B$52</f>
        <v>2.5394000000000001</v>
      </c>
      <c r="D45">
        <f>C45-B45</f>
        <v>-0.16060000000000008</v>
      </c>
      <c r="E45">
        <f>D45*A45</f>
        <v>-0.17826600000000009</v>
      </c>
    </row>
    <row r="46" spans="1:13" x14ac:dyDescent="0.2">
      <c r="A46">
        <v>2.8</v>
      </c>
      <c r="B46">
        <v>7.1</v>
      </c>
      <c r="C46">
        <f>A46*$B$51+$B$52</f>
        <v>5.1419999999999995</v>
      </c>
      <c r="D46">
        <f>C46-B46</f>
        <v>-1.9580000000000002</v>
      </c>
      <c r="E46">
        <f>D46*A46</f>
        <v>-5.4824000000000002</v>
      </c>
    </row>
    <row r="47" spans="1:13" x14ac:dyDescent="0.2">
      <c r="A47" t="s">
        <v>8</v>
      </c>
      <c r="D47">
        <f>AVERAGE(D44:D46)</f>
        <v>-1.1961999999999999</v>
      </c>
      <c r="E47">
        <f>AVERAGE(E44:E46)</f>
        <v>-1.8868886666666667</v>
      </c>
      <c r="M47" t="s">
        <v>15</v>
      </c>
    </row>
    <row r="50" spans="1:9" x14ac:dyDescent="0.2">
      <c r="D50" t="s">
        <v>9</v>
      </c>
      <c r="E50" t="s">
        <v>10</v>
      </c>
    </row>
    <row r="51" spans="1:9" x14ac:dyDescent="0.2">
      <c r="A51" t="s">
        <v>11</v>
      </c>
      <c r="B51">
        <v>1.54</v>
      </c>
      <c r="C51">
        <f>B51-E47*B53</f>
        <v>1.7286888666666667</v>
      </c>
      <c r="D51" t="s">
        <v>16</v>
      </c>
      <c r="E51" t="s">
        <v>17</v>
      </c>
    </row>
    <row r="52" spans="1:9" x14ac:dyDescent="0.2">
      <c r="A52" t="s">
        <v>12</v>
      </c>
      <c r="B52">
        <v>0.83</v>
      </c>
      <c r="C52">
        <f>B52 -D47*B53</f>
        <v>0.94961999999999991</v>
      </c>
      <c r="D52" t="s">
        <v>15</v>
      </c>
    </row>
    <row r="53" spans="1:9" x14ac:dyDescent="0.2">
      <c r="A53" t="s">
        <v>13</v>
      </c>
      <c r="B53">
        <v>0.1</v>
      </c>
      <c r="C53" t="s">
        <v>15</v>
      </c>
    </row>
    <row r="54" spans="1:9" x14ac:dyDescent="0.2">
      <c r="A54" t="s">
        <v>6</v>
      </c>
      <c r="B54">
        <f>SQRT(B51^2+B52^2)</f>
        <v>1.7494284781036349</v>
      </c>
    </row>
    <row r="55" spans="1:9" ht="17" thickBot="1" x14ac:dyDescent="0.25">
      <c r="A55" t="s">
        <v>14</v>
      </c>
      <c r="B55">
        <f>AVERAGE(D44^2 + D45^2+D46^2)</f>
        <v>6.0204563600000007</v>
      </c>
    </row>
    <row r="56" spans="1:9" ht="17" thickBot="1" x14ac:dyDescent="0.25">
      <c r="A56" s="1"/>
      <c r="B56" s="2"/>
      <c r="C56" s="2"/>
      <c r="D56" s="2"/>
      <c r="E56" s="2"/>
      <c r="F56" s="2"/>
      <c r="G56" s="2"/>
      <c r="H56" s="2"/>
      <c r="I56" s="3"/>
    </row>
    <row r="57" spans="1:9" x14ac:dyDescent="0.2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9" x14ac:dyDescent="0.2">
      <c r="A58">
        <v>0</v>
      </c>
      <c r="B58">
        <v>2.2999999999999998</v>
      </c>
      <c r="C58">
        <f>A58*$B$65+$B$66</f>
        <v>0.94</v>
      </c>
      <c r="D58">
        <f>C58-B58</f>
        <v>-1.3599999999999999</v>
      </c>
      <c r="E58">
        <f>D58*A58</f>
        <v>0</v>
      </c>
      <c r="F58">
        <f>B68</f>
        <v>1.9601020381602585</v>
      </c>
      <c r="G58">
        <f>B69</f>
        <v>3.6781966399999981</v>
      </c>
    </row>
    <row r="59" spans="1:9" x14ac:dyDescent="0.2">
      <c r="A59">
        <v>1.1100000000000001</v>
      </c>
      <c r="B59">
        <v>2.7</v>
      </c>
      <c r="C59">
        <f>A59*$B$65+$B$66</f>
        <v>2.8492000000000002</v>
      </c>
      <c r="D59">
        <f>C59-B59</f>
        <v>0.1492</v>
      </c>
      <c r="E59">
        <f>D59*A59</f>
        <v>0.16561200000000001</v>
      </c>
    </row>
    <row r="60" spans="1:9" x14ac:dyDescent="0.2">
      <c r="A60">
        <v>2.8</v>
      </c>
      <c r="B60">
        <v>7.1</v>
      </c>
      <c r="C60">
        <f>A60*$B$65+$B$66</f>
        <v>5.7560000000000002</v>
      </c>
      <c r="D60">
        <f>C60-B60</f>
        <v>-1.3439999999999994</v>
      </c>
      <c r="E60">
        <f>D60*A60</f>
        <v>-3.7631999999999981</v>
      </c>
    </row>
    <row r="61" spans="1:9" x14ac:dyDescent="0.2">
      <c r="A61" t="s">
        <v>8</v>
      </c>
      <c r="D61">
        <f>AVERAGE(D58:D60)</f>
        <v>-0.8515999999999998</v>
      </c>
      <c r="E61">
        <f>AVERAGE(E58:E60)</f>
        <v>-1.1991959999999995</v>
      </c>
    </row>
    <row r="64" spans="1:9" x14ac:dyDescent="0.2">
      <c r="D64" t="s">
        <v>9</v>
      </c>
      <c r="E64" t="s">
        <v>10</v>
      </c>
    </row>
    <row r="65" spans="1:9" x14ac:dyDescent="0.2">
      <c r="A65" t="s">
        <v>11</v>
      </c>
      <c r="B65">
        <v>1.72</v>
      </c>
      <c r="C65">
        <f>B65-E61*B67</f>
        <v>1.8399196</v>
      </c>
      <c r="D65" t="s">
        <v>16</v>
      </c>
      <c r="E65" t="s">
        <v>17</v>
      </c>
    </row>
    <row r="66" spans="1:9" x14ac:dyDescent="0.2">
      <c r="A66" t="s">
        <v>12</v>
      </c>
      <c r="B66">
        <v>0.94</v>
      </c>
      <c r="C66">
        <f>B66 -D61*B67</f>
        <v>1.0251599999999998</v>
      </c>
      <c r="D66" t="s">
        <v>15</v>
      </c>
    </row>
    <row r="67" spans="1:9" x14ac:dyDescent="0.2">
      <c r="A67" t="s">
        <v>13</v>
      </c>
      <c r="B67">
        <v>0.1</v>
      </c>
      <c r="C67" t="s">
        <v>15</v>
      </c>
    </row>
    <row r="68" spans="1:9" x14ac:dyDescent="0.2">
      <c r="A68" t="s">
        <v>6</v>
      </c>
      <c r="B68">
        <f>SQRT(B65^2+B66^2)</f>
        <v>1.9601020381602585</v>
      </c>
    </row>
    <row r="69" spans="1:9" ht="17" thickBot="1" x14ac:dyDescent="0.25">
      <c r="A69" t="s">
        <v>14</v>
      </c>
      <c r="B69">
        <f>AVERAGE(D58^2 + D59^2+D60^2)</f>
        <v>3.6781966399999981</v>
      </c>
    </row>
    <row r="70" spans="1:9" ht="17" thickBot="1" x14ac:dyDescent="0.25">
      <c r="A70" s="1"/>
      <c r="B70" s="2"/>
      <c r="C70" s="2"/>
      <c r="D70" s="2"/>
      <c r="E70" s="2"/>
      <c r="F70" s="2"/>
      <c r="G70" s="2"/>
      <c r="H70" s="2"/>
      <c r="I70" s="3"/>
    </row>
    <row r="71" spans="1:9" x14ac:dyDescent="0.2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</row>
    <row r="72" spans="1:9" x14ac:dyDescent="0.2">
      <c r="A72">
        <v>0</v>
      </c>
      <c r="B72">
        <v>2.2999999999999998</v>
      </c>
      <c r="C72">
        <f>A72*$B$79+$B$80</f>
        <v>1</v>
      </c>
      <c r="D72">
        <f>C72-B72</f>
        <v>-1.2999999999999998</v>
      </c>
      <c r="E72">
        <f>D72*A72</f>
        <v>0</v>
      </c>
      <c r="F72">
        <f>B82</f>
        <v>2.0854016399725017</v>
      </c>
      <c r="G72">
        <f>B83</f>
        <v>2.7523356899999998</v>
      </c>
    </row>
    <row r="73" spans="1:9" x14ac:dyDescent="0.2">
      <c r="A73">
        <v>1.1100000000000001</v>
      </c>
      <c r="B73">
        <v>2.7</v>
      </c>
      <c r="C73">
        <f>A73*$B$79+$B$80</f>
        <v>3.0313000000000003</v>
      </c>
      <c r="D73">
        <f>C73-B73</f>
        <v>0.33130000000000015</v>
      </c>
      <c r="E73">
        <f>D73*A73</f>
        <v>0.36774300000000021</v>
      </c>
    </row>
    <row r="74" spans="1:9" x14ac:dyDescent="0.2">
      <c r="A74">
        <v>2.8</v>
      </c>
      <c r="B74">
        <v>7.1</v>
      </c>
      <c r="C74">
        <f>A74*$B$79+$B$80</f>
        <v>6.1239999999999997</v>
      </c>
      <c r="D74">
        <f>C74-B74</f>
        <v>-0.97599999999999998</v>
      </c>
      <c r="E74">
        <f>D74*A74</f>
        <v>-2.7327999999999997</v>
      </c>
    </row>
    <row r="75" spans="1:9" x14ac:dyDescent="0.2">
      <c r="A75" t="s">
        <v>8</v>
      </c>
      <c r="D75">
        <f>AVERAGE(D72:D74)</f>
        <v>-0.64823333333333322</v>
      </c>
      <c r="E75">
        <f>AVERAGE(E72:E74)</f>
        <v>-0.7883523333333331</v>
      </c>
    </row>
    <row r="78" spans="1:9" x14ac:dyDescent="0.2">
      <c r="D78" t="s">
        <v>9</v>
      </c>
      <c r="E78" t="s">
        <v>10</v>
      </c>
    </row>
    <row r="79" spans="1:9" x14ac:dyDescent="0.2">
      <c r="A79" t="s">
        <v>11</v>
      </c>
      <c r="B79">
        <v>1.83</v>
      </c>
      <c r="C79">
        <f>B79-E75*B81</f>
        <v>1.9088352333333334</v>
      </c>
      <c r="D79" t="s">
        <v>16</v>
      </c>
      <c r="E79" t="s">
        <v>17</v>
      </c>
    </row>
    <row r="80" spans="1:9" x14ac:dyDescent="0.2">
      <c r="A80" t="s">
        <v>12</v>
      </c>
      <c r="B80">
        <v>1</v>
      </c>
      <c r="C80">
        <f>B80 -D75*B81</f>
        <v>1.0648233333333332</v>
      </c>
      <c r="D80" t="s">
        <v>15</v>
      </c>
    </row>
    <row r="81" spans="1:9" x14ac:dyDescent="0.2">
      <c r="A81" t="s">
        <v>13</v>
      </c>
      <c r="B81">
        <v>0.1</v>
      </c>
      <c r="C81" t="s">
        <v>15</v>
      </c>
    </row>
    <row r="82" spans="1:9" x14ac:dyDescent="0.2">
      <c r="A82" t="s">
        <v>6</v>
      </c>
      <c r="B82">
        <f>SQRT(B79^2+B80^2)</f>
        <v>2.0854016399725017</v>
      </c>
    </row>
    <row r="83" spans="1:9" ht="17" thickBot="1" x14ac:dyDescent="0.25">
      <c r="A83" t="s">
        <v>14</v>
      </c>
      <c r="B83">
        <f>AVERAGE(D72^2 + D73^2+D74^2)</f>
        <v>2.7523356899999998</v>
      </c>
    </row>
    <row r="84" spans="1:9" ht="17" thickBot="1" x14ac:dyDescent="0.25">
      <c r="A84" s="1"/>
      <c r="B84" s="2"/>
      <c r="C84" s="2"/>
      <c r="D84" s="2"/>
      <c r="E84" s="2"/>
      <c r="F84" s="2"/>
      <c r="G84" s="2"/>
      <c r="H84" s="2"/>
      <c r="I84" s="3"/>
    </row>
    <row r="85" spans="1:9" x14ac:dyDescent="0.2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</row>
    <row r="86" spans="1:9" x14ac:dyDescent="0.2">
      <c r="A86">
        <v>0</v>
      </c>
      <c r="B86">
        <v>2.2999999999999998</v>
      </c>
      <c r="C86">
        <f>A86*$B$93+$B$94</f>
        <v>1.06</v>
      </c>
      <c r="D86">
        <f>C86-B86</f>
        <v>-1.2399999999999998</v>
      </c>
      <c r="E86">
        <f>D86*A86</f>
        <v>0</v>
      </c>
      <c r="F86">
        <f>B96</f>
        <v>2.1756838005555861</v>
      </c>
      <c r="G86">
        <f>B97</f>
        <v>2.2759610000000001</v>
      </c>
    </row>
    <row r="87" spans="1:9" x14ac:dyDescent="0.2">
      <c r="A87">
        <v>1.1100000000000001</v>
      </c>
      <c r="B87">
        <v>2.7</v>
      </c>
      <c r="C87">
        <f>A87*$B$93+$B$94</f>
        <v>3.169</v>
      </c>
      <c r="D87">
        <f>C87-B87</f>
        <v>0.46899999999999986</v>
      </c>
      <c r="E87">
        <f>D87*A87</f>
        <v>0.52058999999999989</v>
      </c>
    </row>
    <row r="88" spans="1:9" x14ac:dyDescent="0.2">
      <c r="A88">
        <v>2.8</v>
      </c>
      <c r="B88">
        <v>7.1</v>
      </c>
      <c r="C88">
        <f>A88*$B$93+$B$94</f>
        <v>6.379999999999999</v>
      </c>
      <c r="D88">
        <f>C88-B88</f>
        <v>-0.72000000000000064</v>
      </c>
      <c r="E88">
        <f>D88*A88</f>
        <v>-2.0160000000000018</v>
      </c>
    </row>
    <row r="89" spans="1:9" x14ac:dyDescent="0.2">
      <c r="A89" t="s">
        <v>8</v>
      </c>
      <c r="D89">
        <f>AVERAGE(D86:D88)</f>
        <v>-0.49700000000000016</v>
      </c>
      <c r="E89">
        <f>AVERAGE(E86:E88)</f>
        <v>-0.49847000000000063</v>
      </c>
    </row>
    <row r="92" spans="1:9" x14ac:dyDescent="0.2">
      <c r="D92" t="s">
        <v>9</v>
      </c>
      <c r="E92" t="s">
        <v>10</v>
      </c>
    </row>
    <row r="93" spans="1:9" x14ac:dyDescent="0.2">
      <c r="A93" t="s">
        <v>11</v>
      </c>
      <c r="B93">
        <v>1.9</v>
      </c>
      <c r="C93">
        <f>B93-E89*B95</f>
        <v>1.9498469999999999</v>
      </c>
      <c r="D93" t="s">
        <v>16</v>
      </c>
      <c r="E93" t="s">
        <v>17</v>
      </c>
    </row>
    <row r="94" spans="1:9" x14ac:dyDescent="0.2">
      <c r="A94" t="s">
        <v>12</v>
      </c>
      <c r="B94">
        <v>1.06</v>
      </c>
      <c r="C94">
        <f>B94 -D89*B95</f>
        <v>1.1097000000000001</v>
      </c>
      <c r="D94" t="s">
        <v>15</v>
      </c>
    </row>
    <row r="95" spans="1:9" x14ac:dyDescent="0.2">
      <c r="A95" t="s">
        <v>13</v>
      </c>
      <c r="B95">
        <v>0.1</v>
      </c>
      <c r="C95" t="s">
        <v>15</v>
      </c>
    </row>
    <row r="96" spans="1:9" x14ac:dyDescent="0.2">
      <c r="A96" t="s">
        <v>6</v>
      </c>
      <c r="B96">
        <f>SQRT(B93^2+B94^2)</f>
        <v>2.1756838005555861</v>
      </c>
    </row>
    <row r="97" spans="1:9" ht="17" thickBot="1" x14ac:dyDescent="0.25">
      <c r="A97" t="s">
        <v>14</v>
      </c>
      <c r="B97">
        <f>AVERAGE(D86^2 + D87^2+D88^2)</f>
        <v>2.2759610000000001</v>
      </c>
    </row>
    <row r="98" spans="1:9" ht="17" thickBot="1" x14ac:dyDescent="0.25">
      <c r="A98" s="1"/>
      <c r="B98" s="2"/>
      <c r="C98" s="2"/>
      <c r="D98" s="2"/>
      <c r="E98" s="2"/>
      <c r="F98" s="2"/>
      <c r="G98" s="2"/>
      <c r="H98" s="2"/>
      <c r="I98" s="3"/>
    </row>
    <row r="99" spans="1:9" x14ac:dyDescent="0.2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</row>
    <row r="100" spans="1:9" x14ac:dyDescent="0.2">
      <c r="A100">
        <v>0</v>
      </c>
      <c r="B100">
        <v>2.2999999999999998</v>
      </c>
      <c r="C100">
        <f>A100*$B$107+$B$108</f>
        <v>1.1000000000000001</v>
      </c>
      <c r="D100">
        <f>C100-B100</f>
        <v>-1.1999999999999997</v>
      </c>
      <c r="E100">
        <f>D100*A100</f>
        <v>0</v>
      </c>
      <c r="F100">
        <f>B110</f>
        <v>2.2301569451498251</v>
      </c>
      <c r="G100">
        <f>B111</f>
        <v>2.0688755599999986</v>
      </c>
    </row>
    <row r="101" spans="1:9" x14ac:dyDescent="0.2">
      <c r="A101">
        <v>1.1100000000000001</v>
      </c>
      <c r="B101">
        <v>2.7</v>
      </c>
      <c r="C101">
        <f>A101*$B$107+$B$108</f>
        <v>3.2534000000000001</v>
      </c>
      <c r="D101">
        <f>C101-B101</f>
        <v>0.55339999999999989</v>
      </c>
      <c r="E101">
        <f>D101*A101</f>
        <v>0.61427399999999999</v>
      </c>
    </row>
    <row r="102" spans="1:9" x14ac:dyDescent="0.2">
      <c r="A102">
        <v>2.8</v>
      </c>
      <c r="B102">
        <v>7.1</v>
      </c>
      <c r="C102">
        <f>A102*$B$107+$B$108</f>
        <v>6.532</v>
      </c>
      <c r="D102">
        <f>C102-B102</f>
        <v>-0.56799999999999962</v>
      </c>
      <c r="E102">
        <f>D102*A102</f>
        <v>-1.5903999999999989</v>
      </c>
    </row>
    <row r="103" spans="1:9" x14ac:dyDescent="0.2">
      <c r="A103" t="s">
        <v>8</v>
      </c>
      <c r="D103">
        <f>AVERAGE(D100:D102)</f>
        <v>-0.40486666666666649</v>
      </c>
      <c r="E103">
        <f>AVERAGE(E100:E102)</f>
        <v>-0.32537533333333296</v>
      </c>
    </row>
    <row r="106" spans="1:9" x14ac:dyDescent="0.2">
      <c r="D106" t="s">
        <v>9</v>
      </c>
      <c r="E106" t="s">
        <v>10</v>
      </c>
    </row>
    <row r="107" spans="1:9" x14ac:dyDescent="0.2">
      <c r="A107" t="s">
        <v>11</v>
      </c>
      <c r="B107">
        <v>1.94</v>
      </c>
      <c r="C107">
        <f>B107-E103*B109</f>
        <v>1.9725375333333333</v>
      </c>
      <c r="D107" t="s">
        <v>16</v>
      </c>
      <c r="E107" t="s">
        <v>17</v>
      </c>
    </row>
    <row r="108" spans="1:9" x14ac:dyDescent="0.2">
      <c r="A108" t="s">
        <v>12</v>
      </c>
      <c r="B108">
        <v>1.1000000000000001</v>
      </c>
      <c r="C108">
        <f>B108 -D103*B109</f>
        <v>1.1404866666666666</v>
      </c>
      <c r="D108" t="s">
        <v>15</v>
      </c>
    </row>
    <row r="109" spans="1:9" x14ac:dyDescent="0.2">
      <c r="A109" t="s">
        <v>13</v>
      </c>
      <c r="B109">
        <v>0.1</v>
      </c>
      <c r="C109" t="s">
        <v>15</v>
      </c>
    </row>
    <row r="110" spans="1:9" x14ac:dyDescent="0.2">
      <c r="A110" t="s">
        <v>6</v>
      </c>
      <c r="B110">
        <f>SQRT(B107^2+B108^2)</f>
        <v>2.2301569451498251</v>
      </c>
    </row>
    <row r="111" spans="1:9" ht="17" thickBot="1" x14ac:dyDescent="0.25">
      <c r="A111" t="s">
        <v>14</v>
      </c>
      <c r="B111">
        <f>AVERAGE(D100^2 + D101^2+D102^2)</f>
        <v>2.0688755599999986</v>
      </c>
    </row>
    <row r="112" spans="1:9" ht="17" thickBot="1" x14ac:dyDescent="0.25">
      <c r="A112" s="1"/>
      <c r="B112" s="2"/>
      <c r="C112" s="2"/>
      <c r="D112" s="2"/>
      <c r="E112" s="2"/>
      <c r="F112" s="2"/>
      <c r="G112" s="2"/>
      <c r="H112" s="2"/>
      <c r="I112" s="3"/>
    </row>
    <row r="113" spans="1:9" x14ac:dyDescent="0.2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</row>
    <row r="114" spans="1:9" x14ac:dyDescent="0.2">
      <c r="A114">
        <v>0</v>
      </c>
      <c r="B114">
        <v>2.2999999999999998</v>
      </c>
      <c r="C114">
        <f>A114*$B$121+$B$122</f>
        <v>1.1399999999999999</v>
      </c>
      <c r="D114">
        <f>C114-B114</f>
        <v>-1.1599999999999999</v>
      </c>
      <c r="E114">
        <f>D114*A114</f>
        <v>0</v>
      </c>
      <c r="F114">
        <f>B124</f>
        <v>2.2760711763914592</v>
      </c>
      <c r="G114">
        <f>B125</f>
        <v>1.9354888899999994</v>
      </c>
    </row>
    <row r="115" spans="1:9" x14ac:dyDescent="0.2">
      <c r="A115">
        <v>1.1100000000000001</v>
      </c>
      <c r="B115">
        <v>2.7</v>
      </c>
      <c r="C115">
        <f>A115*$B$121+$B$122</f>
        <v>3.3266999999999998</v>
      </c>
      <c r="D115">
        <f>C115-B115</f>
        <v>0.62669999999999959</v>
      </c>
      <c r="E115">
        <f>D115*A115</f>
        <v>0.69563699999999962</v>
      </c>
    </row>
    <row r="116" spans="1:9" x14ac:dyDescent="0.2">
      <c r="A116">
        <v>2.8</v>
      </c>
      <c r="B116">
        <v>7.1</v>
      </c>
      <c r="C116">
        <f>A116*$B$121+$B$122</f>
        <v>6.6559999999999997</v>
      </c>
      <c r="D116">
        <f>C116-B116</f>
        <v>-0.44399999999999995</v>
      </c>
      <c r="E116">
        <f>D116*A116</f>
        <v>-1.2431999999999999</v>
      </c>
    </row>
    <row r="117" spans="1:9" x14ac:dyDescent="0.2">
      <c r="A117" t="s">
        <v>8</v>
      </c>
      <c r="D117">
        <f>AVERAGE(D114:D116)</f>
        <v>-0.32576666666666676</v>
      </c>
      <c r="E117">
        <f>AVERAGE(E114:E116)</f>
        <v>-0.18252100000000007</v>
      </c>
    </row>
    <row r="120" spans="1:9" x14ac:dyDescent="0.2">
      <c r="D120" t="s">
        <v>9</v>
      </c>
      <c r="E120" t="s">
        <v>10</v>
      </c>
    </row>
    <row r="121" spans="1:9" x14ac:dyDescent="0.2">
      <c r="A121" t="s">
        <v>11</v>
      </c>
      <c r="B121">
        <v>1.97</v>
      </c>
      <c r="C121">
        <f>B121-E117*B123</f>
        <v>1.9882521</v>
      </c>
      <c r="D121" t="s">
        <v>16</v>
      </c>
      <c r="E121" t="s">
        <v>17</v>
      </c>
    </row>
    <row r="122" spans="1:9" x14ac:dyDescent="0.2">
      <c r="A122" t="s">
        <v>12</v>
      </c>
      <c r="B122">
        <v>1.1399999999999999</v>
      </c>
      <c r="C122">
        <f>B122 -D117*B123</f>
        <v>1.1725766666666666</v>
      </c>
      <c r="D122" t="s">
        <v>15</v>
      </c>
    </row>
    <row r="123" spans="1:9" x14ac:dyDescent="0.2">
      <c r="A123" t="s">
        <v>13</v>
      </c>
      <c r="B123">
        <v>0.1</v>
      </c>
      <c r="C123" t="s">
        <v>15</v>
      </c>
    </row>
    <row r="124" spans="1:9" x14ac:dyDescent="0.2">
      <c r="A124" t="s">
        <v>6</v>
      </c>
      <c r="B124">
        <f>SQRT(B121^2+B122^2)</f>
        <v>2.2760711763914592</v>
      </c>
    </row>
    <row r="125" spans="1:9" ht="17" thickBot="1" x14ac:dyDescent="0.25">
      <c r="A125" t="s">
        <v>14</v>
      </c>
      <c r="B125">
        <f>AVERAGE(D114^2 + D115^2+D116^2)</f>
        <v>1.9354888899999994</v>
      </c>
    </row>
    <row r="126" spans="1:9" ht="17" thickBot="1" x14ac:dyDescent="0.25">
      <c r="A126" s="1"/>
      <c r="B126" s="2"/>
      <c r="C126" s="2"/>
      <c r="D126" s="2"/>
      <c r="E126" s="2"/>
      <c r="F126" s="2"/>
      <c r="G126" s="2"/>
      <c r="H126" s="2"/>
      <c r="I126" s="3"/>
    </row>
    <row r="127" spans="1:9" x14ac:dyDescent="0.2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</row>
    <row r="128" spans="1:9" x14ac:dyDescent="0.2">
      <c r="A128">
        <v>0</v>
      </c>
      <c r="B128">
        <v>2.2999999999999998</v>
      </c>
      <c r="C128">
        <f>A128*$B$135+$B$136</f>
        <v>1.22</v>
      </c>
      <c r="D128">
        <f>C128-B128</f>
        <v>-1.0799999999999998</v>
      </c>
      <c r="E128">
        <f>D128*A128</f>
        <v>0</v>
      </c>
      <c r="F128">
        <f>B138</f>
        <v>2.3376133127615439</v>
      </c>
      <c r="G128">
        <f>B139</f>
        <v>1.7922777956</v>
      </c>
    </row>
    <row r="129" spans="1:5" x14ac:dyDescent="0.2">
      <c r="A129">
        <v>1.1100000000000001</v>
      </c>
      <c r="B129">
        <v>2.7</v>
      </c>
      <c r="C129">
        <f>A129*$B$135+$B$136</f>
        <v>3.4333400000000003</v>
      </c>
      <c r="D129">
        <f>C129-B129</f>
        <v>0.7333400000000001</v>
      </c>
      <c r="E129">
        <f>D129*A129</f>
        <v>0.81400740000000016</v>
      </c>
    </row>
    <row r="130" spans="1:5" x14ac:dyDescent="0.2">
      <c r="A130">
        <v>2.8</v>
      </c>
      <c r="B130">
        <v>7.1</v>
      </c>
      <c r="C130">
        <f>A130*$B$135+$B$136</f>
        <v>6.8031999999999995</v>
      </c>
      <c r="D130">
        <f>C130-B130</f>
        <v>-0.29680000000000017</v>
      </c>
      <c r="E130">
        <f>D130*A130</f>
        <v>-0.83104000000000045</v>
      </c>
    </row>
    <row r="131" spans="1:5" x14ac:dyDescent="0.2">
      <c r="A131" t="s">
        <v>8</v>
      </c>
      <c r="D131">
        <f>AVERAGE(D128:D130)</f>
        <v>-0.21448666666666663</v>
      </c>
      <c r="E131">
        <f>AVERAGE(E128:E130)</f>
        <v>-5.6775333333334288E-3</v>
      </c>
    </row>
    <row r="134" spans="1:5" x14ac:dyDescent="0.2">
      <c r="D134" t="s">
        <v>9</v>
      </c>
      <c r="E134" t="s">
        <v>10</v>
      </c>
    </row>
    <row r="135" spans="1:5" x14ac:dyDescent="0.2">
      <c r="A135" t="s">
        <v>11</v>
      </c>
      <c r="B135">
        <v>1.994</v>
      </c>
      <c r="C135">
        <f>B135-E131*B137</f>
        <v>1.9945677533333332</v>
      </c>
      <c r="D135" t="s">
        <v>16</v>
      </c>
      <c r="E135" t="s">
        <v>17</v>
      </c>
    </row>
    <row r="136" spans="1:5" x14ac:dyDescent="0.2">
      <c r="A136" t="s">
        <v>12</v>
      </c>
      <c r="B136">
        <v>1.22</v>
      </c>
      <c r="C136">
        <f>B136 -D131*B137</f>
        <v>1.2414486666666666</v>
      </c>
      <c r="D136" t="s">
        <v>15</v>
      </c>
    </row>
    <row r="137" spans="1:5" x14ac:dyDescent="0.2">
      <c r="A137" t="s">
        <v>13</v>
      </c>
      <c r="B137">
        <v>0.1</v>
      </c>
      <c r="C137" t="s">
        <v>15</v>
      </c>
    </row>
    <row r="138" spans="1:5" x14ac:dyDescent="0.2">
      <c r="A138" t="s">
        <v>6</v>
      </c>
      <c r="B138">
        <f>SQRT(B135^2+B136^2)</f>
        <v>2.3376133127615439</v>
      </c>
    </row>
    <row r="139" spans="1:5" x14ac:dyDescent="0.2">
      <c r="A139" t="s">
        <v>14</v>
      </c>
      <c r="B139">
        <f>AVERAGE(D128^2 + D129^2+D130^2)</f>
        <v>1.7922777956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Wong</dc:creator>
  <cp:lastModifiedBy>Patrick Wong</cp:lastModifiedBy>
  <dcterms:created xsi:type="dcterms:W3CDTF">2019-04-23T22:13:43Z</dcterms:created>
  <dcterms:modified xsi:type="dcterms:W3CDTF">2019-04-23T23:43:39Z</dcterms:modified>
</cp:coreProperties>
</file>