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ac\Downloads\"/>
    </mc:Choice>
  </mc:AlternateContent>
  <xr:revisionPtr revIDLastSave="0" documentId="13_ncr:1_{BE95106A-30C4-4A93-94DB-016A52998993}" xr6:coauthVersionLast="36" xr6:coauthVersionMax="41" xr10:uidLastSave="{00000000-0000-0000-0000-000000000000}"/>
  <bookViews>
    <workbookView xWindow="0" yWindow="0" windowWidth="20880" windowHeight="8430" xr2:uid="{00000000-000D-0000-FFFF-FFFF00000000}"/>
  </bookViews>
  <sheets>
    <sheet name="Test" sheetId="4" r:id="rId1"/>
    <sheet name="Train" sheetId="3" r:id="rId2"/>
    <sheet name="Income2_dataset" sheetId="1" r:id="rId3"/>
    <sheet name="Credits" sheetId="2" r:id="rId4"/>
  </sheets>
  <definedNames>
    <definedName name="_xlnm._FilterDatabase" localSheetId="2" hidden="1">Income2_dataset!$C$1:$E$31</definedName>
    <definedName name="_xlnm._FilterDatabase" localSheetId="0" hidden="1">Test!$C$22:$C$30</definedName>
    <definedName name="_xlnm._FilterDatabase" localSheetId="1" hidden="1">Train!$A$48:$D$69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7" i="4" l="1"/>
  <c r="I147" i="4"/>
  <c r="H150" i="4"/>
  <c r="H149" i="4"/>
  <c r="H148" i="4"/>
  <c r="H147" i="4"/>
  <c r="F150" i="4"/>
  <c r="F149" i="4"/>
  <c r="F148" i="4"/>
  <c r="F147" i="4"/>
  <c r="J140" i="4"/>
  <c r="I142" i="4"/>
  <c r="I140" i="4"/>
  <c r="H143" i="4"/>
  <c r="H142" i="4"/>
  <c r="H141" i="4"/>
  <c r="H140" i="4"/>
  <c r="F143" i="4"/>
  <c r="F142" i="4"/>
  <c r="F141" i="4"/>
  <c r="F140" i="4"/>
  <c r="F136" i="4"/>
  <c r="H136" i="4" s="1"/>
  <c r="F135" i="4"/>
  <c r="H135" i="4" s="1"/>
  <c r="F133" i="4"/>
  <c r="F134" i="4" s="1"/>
  <c r="H134" i="4" s="1"/>
  <c r="F128" i="4"/>
  <c r="F123" i="4"/>
  <c r="H123" i="4" s="1"/>
  <c r="F121" i="4"/>
  <c r="H121" i="4" s="1"/>
  <c r="F119" i="4"/>
  <c r="H119" i="4" s="1"/>
  <c r="F111" i="4"/>
  <c r="H111" i="4" s="1"/>
  <c r="F103" i="4"/>
  <c r="H103" i="4"/>
  <c r="I103" i="4" s="1"/>
  <c r="F101" i="4"/>
  <c r="H95" i="4"/>
  <c r="F95" i="4"/>
  <c r="F97" i="4" s="1"/>
  <c r="H97" i="4" s="1"/>
  <c r="F84" i="4"/>
  <c r="F85" i="4" s="1"/>
  <c r="H85" i="4" s="1"/>
  <c r="F82" i="4"/>
  <c r="F83" i="4" s="1"/>
  <c r="H83" i="4" s="1"/>
  <c r="H75" i="4"/>
  <c r="F75" i="4"/>
  <c r="F76" i="4" s="1"/>
  <c r="F65" i="4"/>
  <c r="H65" i="4" s="1"/>
  <c r="F60" i="4"/>
  <c r="H60" i="4" s="1"/>
  <c r="F52" i="4"/>
  <c r="F53" i="4" s="1"/>
  <c r="F48" i="4"/>
  <c r="F49" i="4" s="1"/>
  <c r="H49" i="4" s="1"/>
  <c r="F38" i="4"/>
  <c r="H38" i="4" s="1"/>
  <c r="F35" i="4"/>
  <c r="H35" i="4" s="1"/>
  <c r="F24" i="4"/>
  <c r="F25" i="4" s="1"/>
  <c r="F22" i="4"/>
  <c r="H22" i="4" s="1"/>
  <c r="I147" i="3"/>
  <c r="H154" i="3"/>
  <c r="H147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E156" i="3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55" i="3"/>
  <c r="E154" i="3"/>
  <c r="E149" i="3"/>
  <c r="E150" i="3" s="1"/>
  <c r="E151" i="3" s="1"/>
  <c r="E152" i="3" s="1"/>
  <c r="E153" i="3" s="1"/>
  <c r="E148" i="3"/>
  <c r="E147" i="3"/>
  <c r="E129" i="3"/>
  <c r="G129" i="3" s="1"/>
  <c r="E123" i="3"/>
  <c r="G123" i="3" s="1"/>
  <c r="I98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H103" i="3" s="1"/>
  <c r="G102" i="3"/>
  <c r="G101" i="3"/>
  <c r="G100" i="3"/>
  <c r="G99" i="3"/>
  <c r="H98" i="3" s="1"/>
  <c r="G98" i="3"/>
  <c r="E105" i="3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04" i="3"/>
  <c r="E103" i="3"/>
  <c r="E100" i="3"/>
  <c r="E101" i="3" s="1"/>
  <c r="E102" i="3" s="1"/>
  <c r="E99" i="3"/>
  <c r="E98" i="3"/>
  <c r="F10" i="4"/>
  <c r="H10" i="4" s="1"/>
  <c r="B10" i="4"/>
  <c r="B11" i="4" s="1"/>
  <c r="B12" i="4" s="1"/>
  <c r="B13" i="4" s="1"/>
  <c r="B14" i="4" s="1"/>
  <c r="B15" i="4" s="1"/>
  <c r="B16" i="4" s="1"/>
  <c r="B17" i="4" s="1"/>
  <c r="B18" i="4" s="1"/>
  <c r="I73" i="3"/>
  <c r="H77" i="3"/>
  <c r="H73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E79" i="3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78" i="3"/>
  <c r="E77" i="3"/>
  <c r="E76" i="3"/>
  <c r="E75" i="3"/>
  <c r="E74" i="3"/>
  <c r="E73" i="3"/>
  <c r="I49" i="3"/>
  <c r="H52" i="3"/>
  <c r="H49" i="3"/>
  <c r="G2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E54" i="3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53" i="3"/>
  <c r="E52" i="3"/>
  <c r="E51" i="3"/>
  <c r="E50" i="3"/>
  <c r="E25" i="3"/>
  <c r="E49" i="3"/>
  <c r="I2" i="3"/>
  <c r="G27" i="3"/>
  <c r="H27" i="3" s="1"/>
  <c r="G25" i="3"/>
  <c r="E27" i="3"/>
  <c r="F120" i="4" l="1"/>
  <c r="H120" i="4" s="1"/>
  <c r="I119" i="4" s="1"/>
  <c r="J119" i="4" s="1"/>
  <c r="H133" i="4"/>
  <c r="I133" i="4" s="1"/>
  <c r="J133" i="4" s="1"/>
  <c r="F112" i="4"/>
  <c r="F122" i="4"/>
  <c r="H122" i="4" s="1"/>
  <c r="I121" i="4" s="1"/>
  <c r="H24" i="4"/>
  <c r="F66" i="4"/>
  <c r="H66" i="4" s="1"/>
  <c r="F11" i="4"/>
  <c r="H11" i="4" s="1"/>
  <c r="H52" i="4"/>
  <c r="H25" i="4"/>
  <c r="F26" i="4"/>
  <c r="H26" i="4" s="1"/>
  <c r="F77" i="4"/>
  <c r="H76" i="4"/>
  <c r="H48" i="4"/>
  <c r="H84" i="4"/>
  <c r="I84" i="4" s="1"/>
  <c r="F39" i="4"/>
  <c r="F50" i="4"/>
  <c r="H50" i="4" s="1"/>
  <c r="F51" i="4"/>
  <c r="H51" i="4" s="1"/>
  <c r="H82" i="4"/>
  <c r="I82" i="4" s="1"/>
  <c r="J82" i="4" s="1"/>
  <c r="F96" i="4"/>
  <c r="H96" i="4" s="1"/>
  <c r="I95" i="4" s="1"/>
  <c r="J95" i="4" s="1"/>
  <c r="F102" i="4"/>
  <c r="H101" i="4" s="1"/>
  <c r="F36" i="4"/>
  <c r="H36" i="4" s="1"/>
  <c r="F54" i="4"/>
  <c r="H53" i="4"/>
  <c r="F12" i="4"/>
  <c r="F23" i="4"/>
  <c r="H23" i="4" s="1"/>
  <c r="I22" i="4" s="1"/>
  <c r="F27" i="4"/>
  <c r="F37" i="4"/>
  <c r="H37" i="4" s="1"/>
  <c r="F61" i="4"/>
  <c r="F67" i="4"/>
  <c r="E124" i="3"/>
  <c r="E125" i="3" s="1"/>
  <c r="G125" i="3" s="1"/>
  <c r="E126" i="3"/>
  <c r="E130" i="3"/>
  <c r="G124" i="3"/>
  <c r="E28" i="3"/>
  <c r="E26" i="3"/>
  <c r="H25" i="3" s="1"/>
  <c r="I25" i="3" s="1"/>
  <c r="E2" i="3"/>
  <c r="F2" i="3" s="1"/>
  <c r="G2" i="3" s="1"/>
  <c r="H112" i="4" l="1"/>
  <c r="F113" i="4"/>
  <c r="I35" i="4"/>
  <c r="I48" i="4"/>
  <c r="H102" i="4"/>
  <c r="I101" i="4" s="1"/>
  <c r="J101" i="4" s="1"/>
  <c r="H39" i="4"/>
  <c r="F40" i="4"/>
  <c r="F78" i="4"/>
  <c r="H78" i="4" s="1"/>
  <c r="H77" i="4"/>
  <c r="I75" i="4" s="1"/>
  <c r="J75" i="4" s="1"/>
  <c r="F13" i="4"/>
  <c r="H12" i="4"/>
  <c r="F55" i="4"/>
  <c r="H54" i="4"/>
  <c r="F28" i="4"/>
  <c r="H27" i="4"/>
  <c r="H61" i="4"/>
  <c r="F62" i="4"/>
  <c r="F68" i="4"/>
  <c r="H68" i="4" s="1"/>
  <c r="H67" i="4"/>
  <c r="E127" i="3"/>
  <c r="G126" i="3"/>
  <c r="G130" i="3"/>
  <c r="E131" i="3"/>
  <c r="E29" i="3"/>
  <c r="E3" i="3"/>
  <c r="F3" i="3" s="1"/>
  <c r="G3" i="3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H113" i="4" l="1"/>
  <c r="F114" i="4"/>
  <c r="F41" i="4"/>
  <c r="H40" i="4"/>
  <c r="F29" i="4"/>
  <c r="H28" i="4"/>
  <c r="F63" i="4"/>
  <c r="H62" i="4"/>
  <c r="F14" i="4"/>
  <c r="H13" i="4"/>
  <c r="F56" i="4"/>
  <c r="H56" i="4" s="1"/>
  <c r="H55" i="4"/>
  <c r="I65" i="4"/>
  <c r="E128" i="3"/>
  <c r="G128" i="3" s="1"/>
  <c r="H123" i="3" s="1"/>
  <c r="G127" i="3"/>
  <c r="E132" i="3"/>
  <c r="G131" i="3"/>
  <c r="E30" i="3"/>
  <c r="E4" i="3"/>
  <c r="F4" i="3" s="1"/>
  <c r="G4" i="3" s="1"/>
  <c r="F115" i="4" l="1"/>
  <c r="H115" i="4" s="1"/>
  <c r="H114" i="4"/>
  <c r="I111" i="4" s="1"/>
  <c r="J111" i="4" s="1"/>
  <c r="I52" i="4"/>
  <c r="J48" i="4" s="1"/>
  <c r="F42" i="4"/>
  <c r="H41" i="4"/>
  <c r="F15" i="4"/>
  <c r="H14" i="4"/>
  <c r="F30" i="4"/>
  <c r="H30" i="4" s="1"/>
  <c r="H29" i="4"/>
  <c r="F64" i="4"/>
  <c r="H64" i="4" s="1"/>
  <c r="H63" i="4"/>
  <c r="E133" i="3"/>
  <c r="G132" i="3"/>
  <c r="E31" i="3"/>
  <c r="E5" i="3"/>
  <c r="F5" i="3" s="1"/>
  <c r="G5" i="3" s="1"/>
  <c r="I24" i="4" l="1"/>
  <c r="J22" i="4" s="1"/>
  <c r="F43" i="4"/>
  <c r="H43" i="4" s="1"/>
  <c r="H42" i="4"/>
  <c r="I38" i="4" s="1"/>
  <c r="J35" i="4" s="1"/>
  <c r="I60" i="4"/>
  <c r="J60" i="4" s="1"/>
  <c r="F16" i="4"/>
  <c r="H15" i="4"/>
  <c r="E134" i="3"/>
  <c r="G133" i="3"/>
  <c r="E32" i="3"/>
  <c r="E6" i="3"/>
  <c r="F6" i="3" s="1"/>
  <c r="G6" i="3" s="1"/>
  <c r="E7" i="3"/>
  <c r="F7" i="3" s="1"/>
  <c r="G7" i="3" s="1"/>
  <c r="F17" i="4" l="1"/>
  <c r="H16" i="4"/>
  <c r="E135" i="3"/>
  <c r="G134" i="3"/>
  <c r="E33" i="3"/>
  <c r="E8" i="3"/>
  <c r="F8" i="3" s="1"/>
  <c r="G8" i="3" s="1"/>
  <c r="F18" i="4" l="1"/>
  <c r="H18" i="4" s="1"/>
  <c r="H17" i="4"/>
  <c r="E136" i="3"/>
  <c r="G135" i="3"/>
  <c r="E34" i="3"/>
  <c r="E9" i="3"/>
  <c r="F9" i="3" s="1"/>
  <c r="G9" i="3" s="1"/>
  <c r="I10" i="4" l="1"/>
  <c r="J10" i="4" s="1"/>
  <c r="E137" i="3"/>
  <c r="G136" i="3"/>
  <c r="E35" i="3"/>
  <c r="E10" i="3"/>
  <c r="F10" i="3" s="1"/>
  <c r="G10" i="3" s="1"/>
  <c r="E138" i="3" l="1"/>
  <c r="G137" i="3"/>
  <c r="E36" i="3"/>
  <c r="E11" i="3"/>
  <c r="F11" i="3" s="1"/>
  <c r="G11" i="3" s="1"/>
  <c r="E139" i="3" l="1"/>
  <c r="G138" i="3"/>
  <c r="E37" i="3"/>
  <c r="E12" i="3"/>
  <c r="F12" i="3" s="1"/>
  <c r="G12" i="3" s="1"/>
  <c r="E140" i="3" l="1"/>
  <c r="G139" i="3"/>
  <c r="E38" i="3"/>
  <c r="E13" i="3"/>
  <c r="F13" i="3" s="1"/>
  <c r="G13" i="3" s="1"/>
  <c r="E141" i="3" l="1"/>
  <c r="G140" i="3"/>
  <c r="E39" i="3"/>
  <c r="E14" i="3"/>
  <c r="F14" i="3" s="1"/>
  <c r="G14" i="3" s="1"/>
  <c r="E142" i="3" l="1"/>
  <c r="G141" i="3"/>
  <c r="E40" i="3"/>
  <c r="E15" i="3"/>
  <c r="F15" i="3" s="1"/>
  <c r="G15" i="3" s="1"/>
  <c r="E143" i="3" l="1"/>
  <c r="G143" i="3" s="1"/>
  <c r="G142" i="3"/>
  <c r="E41" i="3"/>
  <c r="E16" i="3"/>
  <c r="F16" i="3" s="1"/>
  <c r="G16" i="3" s="1"/>
  <c r="H129" i="3" l="1"/>
  <c r="I123" i="3" s="1"/>
  <c r="E42" i="3"/>
  <c r="E17" i="3"/>
  <c r="F17" i="3" s="1"/>
  <c r="G17" i="3" s="1"/>
  <c r="E43" i="3" l="1"/>
  <c r="E18" i="3"/>
  <c r="F18" i="3" s="1"/>
  <c r="G18" i="3" s="1"/>
  <c r="E44" i="3" l="1"/>
  <c r="E19" i="3"/>
  <c r="F19" i="3" s="1"/>
  <c r="G19" i="3" s="1"/>
  <c r="E45" i="3" l="1"/>
  <c r="E20" i="3"/>
  <c r="F20" i="3" s="1"/>
  <c r="G20" i="3" s="1"/>
  <c r="E21" i="3" l="1"/>
  <c r="F21" i="3" s="1"/>
  <c r="G21" i="3" s="1"/>
  <c r="E22" i="3" l="1"/>
  <c r="F22" i="3" s="1"/>
  <c r="G22" i="3" s="1"/>
  <c r="H2" i="3" s="1"/>
</calcChain>
</file>

<file path=xl/sharedStrings.xml><?xml version="1.0" encoding="utf-8"?>
<sst xmlns="http://schemas.openxmlformats.org/spreadsheetml/2006/main" count="266" uniqueCount="76">
  <si>
    <t>Education</t>
  </si>
  <si>
    <t>Seniority</t>
  </si>
  <si>
    <t>Income</t>
  </si>
  <si>
    <t>Some of the figures in this presentation are taken from "An Introduction to Statistical Learning, 
with applications in R"  (Springer, 2013) with permission from the authors: G. James, D. Witten,  T. Hastie and R. Tibshirani </t>
  </si>
  <si>
    <t>0. MSE</t>
  </si>
  <si>
    <t>Value:</t>
  </si>
  <si>
    <t>Samples:</t>
  </si>
  <si>
    <t>MSE:</t>
  </si>
  <si>
    <t>Train</t>
  </si>
  <si>
    <t>Test</t>
  </si>
  <si>
    <t>Node 0</t>
  </si>
  <si>
    <t>Node 1</t>
  </si>
  <si>
    <t>Node 3</t>
  </si>
  <si>
    <t>Node 4</t>
  </si>
  <si>
    <t>Node 5</t>
  </si>
  <si>
    <t>Node 6</t>
  </si>
  <si>
    <t>Split:</t>
  </si>
  <si>
    <t>EXAMPLE. REPLACE WITH REAL VALES</t>
  </si>
  <si>
    <t>0. Split</t>
  </si>
  <si>
    <t>0. SE</t>
  </si>
  <si>
    <t>Education &lt;= ??</t>
  </si>
  <si>
    <t>Education &lt;=  ??</t>
  </si>
  <si>
    <t>Predictions</t>
  </si>
  <si>
    <t>Test MSE:</t>
  </si>
  <si>
    <t>Test R^2:</t>
  </si>
  <si>
    <t xml:space="preserve">Part 2 </t>
  </si>
  <si>
    <t>0. Value(Prediction)</t>
  </si>
  <si>
    <t>Part 2</t>
  </si>
  <si>
    <t>Diff</t>
  </si>
  <si>
    <t>1. Value(Prediction)</t>
  </si>
  <si>
    <t>Best MSE</t>
  </si>
  <si>
    <t>Part 3</t>
  </si>
  <si>
    <t>2. Value (Prediction)</t>
  </si>
  <si>
    <t>2.SE</t>
  </si>
  <si>
    <t>1. SE</t>
  </si>
  <si>
    <t>Part 4</t>
  </si>
  <si>
    <t>3. Value(Prediction)</t>
  </si>
  <si>
    <t>3. SE</t>
  </si>
  <si>
    <t xml:space="preserve">Education </t>
  </si>
  <si>
    <t xml:space="preserve">Income </t>
  </si>
  <si>
    <t>0.MSE</t>
  </si>
  <si>
    <t>4. Value (Predictions)</t>
  </si>
  <si>
    <t>4. SE</t>
  </si>
  <si>
    <t>4. MSE</t>
  </si>
  <si>
    <t>Part 5</t>
  </si>
  <si>
    <t>5. Values (Predictions)</t>
  </si>
  <si>
    <t>5. SE</t>
  </si>
  <si>
    <t>5. MSE</t>
  </si>
  <si>
    <t>Part 6</t>
  </si>
  <si>
    <t>6. Values(Prediction)</t>
  </si>
  <si>
    <t>6. MSE</t>
  </si>
  <si>
    <t>6. SE</t>
  </si>
  <si>
    <t xml:space="preserve"> </t>
  </si>
  <si>
    <t>2. Value(Prediction)</t>
  </si>
  <si>
    <t>2. SE</t>
  </si>
  <si>
    <t>1. MSE</t>
  </si>
  <si>
    <t>2. MSE</t>
  </si>
  <si>
    <t>3. MSE</t>
  </si>
  <si>
    <t>4. Value(Prediction)</t>
  </si>
  <si>
    <t>Education &lt;= 13.3105</t>
  </si>
  <si>
    <t>SPLIT</t>
  </si>
  <si>
    <t xml:space="preserve">Left Hand </t>
  </si>
  <si>
    <t>Part 1</t>
  </si>
  <si>
    <t>Split</t>
  </si>
  <si>
    <t>&lt;= 10.414</t>
  </si>
  <si>
    <t>0.SE</t>
  </si>
  <si>
    <t xml:space="preserve">Deeper Left Hand - Right </t>
  </si>
  <si>
    <t>Deeper Left Hand - Left</t>
  </si>
  <si>
    <t>1.SE</t>
  </si>
  <si>
    <t>1.MSE</t>
  </si>
  <si>
    <t>Right Hand</t>
  </si>
  <si>
    <t>&lt;=15.79</t>
  </si>
  <si>
    <t xml:space="preserve">Deeper Right Hand - Left </t>
  </si>
  <si>
    <t>Deeper Right Hand - Right</t>
  </si>
  <si>
    <t xml:space="preserve">Seniority </t>
  </si>
  <si>
    <t>2.MSE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</si>
</sst>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Helvetica"/>
      <family val="2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18" fillId="0" borderId="0" xfId="0" applyFont="1" applyAlignment="1">
      <alignment wrapText="1"/>
    </xf>
    <xf numFmtId="164" fontId="16" fillId="0" borderId="0" xfId="1" applyNumberFormat="1" applyFont="1"/>
    <xf numFmtId="0" fontId="16" fillId="0" borderId="0" xfId="0" applyFont="1"/>
    <xf numFmtId="0" fontId="0" fillId="33" borderId="0" xfId="0" applyFill="1"/>
    <xf numFmtId="0" fontId="0" fillId="0" borderId="0" xfId="0" applyFill="1"/>
    <xf numFmtId="0" fontId="16" fillId="0" borderId="0" xfId="0" applyFont="1" applyFill="1"/>
    <xf numFmtId="164" fontId="16" fillId="0" borderId="0" xfId="1" applyNumberFormat="1" applyFont="1" applyFill="1"/>
    <xf numFmtId="164" fontId="0" fillId="0" borderId="0" xfId="0" applyNumberFormat="1" applyFill="1"/>
    <xf numFmtId="43" fontId="0" fillId="0" borderId="0" xfId="0" applyNumberFormat="1" applyFill="1"/>
    <xf numFmtId="2" fontId="0" fillId="0" borderId="0" xfId="1" applyNumberFormat="1" applyFont="1" applyFill="1"/>
    <xf numFmtId="2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9" fillId="0" borderId="0" xfId="0" applyFont="1" applyFill="1" applyBorder="1"/>
    <xf numFmtId="0" fontId="19" fillId="0" borderId="0" xfId="0" applyFont="1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4" borderId="0" xfId="0" applyFill="1"/>
    <xf numFmtId="0" fontId="20" fillId="0" borderId="11" xfId="0" applyFont="1" applyBorder="1"/>
    <xf numFmtId="0" fontId="16" fillId="0" borderId="13" xfId="0" applyFont="1" applyBorder="1"/>
    <xf numFmtId="43" fontId="16" fillId="0" borderId="0" xfId="1" applyNumberFormat="1" applyFont="1"/>
    <xf numFmtId="43" fontId="0" fillId="0" borderId="0" xfId="1" applyNumberFormat="1" applyFont="1"/>
    <xf numFmtId="43" fontId="0" fillId="0" borderId="0" xfId="1" applyNumberFormat="1" applyFont="1" applyFill="1"/>
    <xf numFmtId="43" fontId="0" fillId="33" borderId="0" xfId="1" applyNumberFormat="1" applyFont="1" applyFill="1"/>
    <xf numFmtId="43" fontId="0" fillId="34" borderId="0" xfId="1" applyNumberFormat="1" applyFont="1" applyFill="1"/>
    <xf numFmtId="165" fontId="16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Fill="1"/>
    <xf numFmtId="165" fontId="0" fillId="33" borderId="0" xfId="1" applyNumberFormat="1" applyFont="1" applyFill="1"/>
    <xf numFmtId="165" fontId="0" fillId="34" borderId="0" xfId="1" applyNumberFormat="1" applyFont="1" applyFill="1"/>
    <xf numFmtId="0" fontId="0" fillId="0" borderId="0" xfId="0" applyFill="1" applyBorder="1"/>
    <xf numFmtId="2" fontId="0" fillId="0" borderId="0" xfId="1" applyNumberFormat="1" applyFont="1" applyFill="1" applyBorder="1"/>
    <xf numFmtId="0" fontId="16" fillId="0" borderId="0" xfId="0" applyFont="1" applyBorder="1"/>
    <xf numFmtId="0" fontId="0" fillId="0" borderId="0" xfId="0" applyBorder="1"/>
    <xf numFmtId="0" fontId="16" fillId="0" borderId="19" xfId="0" applyFont="1" applyBorder="1"/>
    <xf numFmtId="0" fontId="0" fillId="0" borderId="21" xfId="0" applyBorder="1"/>
    <xf numFmtId="0" fontId="0" fillId="0" borderId="22" xfId="0" applyBorder="1"/>
    <xf numFmtId="0" fontId="20" fillId="0" borderId="13" xfId="0" applyFont="1" applyBorder="1"/>
    <xf numFmtId="2" fontId="0" fillId="0" borderId="0" xfId="1" applyNumberFormat="1" applyFont="1" applyBorder="1"/>
    <xf numFmtId="164" fontId="0" fillId="34" borderId="0" xfId="1" applyNumberFormat="1" applyFont="1" applyFill="1" applyBorder="1"/>
    <xf numFmtId="0" fontId="21" fillId="0" borderId="13" xfId="0" applyFont="1" applyBorder="1"/>
    <xf numFmtId="0" fontId="20" fillId="0" borderId="15" xfId="0" applyFont="1" applyBorder="1"/>
    <xf numFmtId="0" fontId="0" fillId="0" borderId="23" xfId="0" applyBorder="1"/>
    <xf numFmtId="0" fontId="16" fillId="0" borderId="20" xfId="0" applyFont="1" applyBorder="1"/>
    <xf numFmtId="0" fontId="21" fillId="0" borderId="10" xfId="0" applyFont="1" applyBorder="1"/>
    <xf numFmtId="0" fontId="21" fillId="0" borderId="12" xfId="0" applyFont="1" applyBorder="1"/>
    <xf numFmtId="0" fontId="21" fillId="0" borderId="14" xfId="0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14" xfId="0" applyFont="1" applyBorder="1"/>
    <xf numFmtId="43" fontId="0" fillId="0" borderId="0" xfId="0" applyNumberFormat="1"/>
    <xf numFmtId="0" fontId="0" fillId="0" borderId="24" xfId="0" applyBorder="1"/>
    <xf numFmtId="165" fontId="0" fillId="0" borderId="24" xfId="1" applyNumberFormat="1" applyFont="1" applyBorder="1"/>
    <xf numFmtId="43" fontId="0" fillId="0" borderId="24" xfId="1" applyNumberFormat="1" applyFont="1" applyBorder="1"/>
    <xf numFmtId="43" fontId="0" fillId="0" borderId="24" xfId="0" applyNumberFormat="1" applyBorder="1"/>
    <xf numFmtId="2" fontId="0" fillId="0" borderId="24" xfId="1" applyNumberFormat="1" applyFont="1" applyBorder="1"/>
    <xf numFmtId="2" fontId="16" fillId="0" borderId="0" xfId="1" applyNumberFormat="1" applyFont="1" applyFill="1" applyBorder="1"/>
    <xf numFmtId="43" fontId="0" fillId="0" borderId="0" xfId="1" applyNumberFormat="1" applyFont="1" applyBorder="1"/>
    <xf numFmtId="165" fontId="0" fillId="0" borderId="0" xfId="1" applyNumberFormat="1" applyFont="1" applyBorder="1"/>
    <xf numFmtId="2" fontId="16" fillId="0" borderId="0" xfId="1" applyNumberFormat="1" applyFont="1"/>
    <xf numFmtId="2" fontId="0" fillId="0" borderId="0" xfId="0" applyNumberFormat="1" applyFill="1"/>
    <xf numFmtId="165" fontId="0" fillId="33" borderId="0" xfId="1" applyNumberFormat="1" applyFont="1" applyFill="1" applyBorder="1"/>
    <xf numFmtId="43" fontId="0" fillId="33" borderId="0" xfId="1" applyNumberFormat="1" applyFont="1" applyFill="1" applyBorder="1"/>
    <xf numFmtId="165" fontId="0" fillId="33" borderId="24" xfId="1" applyNumberFormat="1" applyFont="1" applyFill="1" applyBorder="1"/>
    <xf numFmtId="43" fontId="0" fillId="33" borderId="24" xfId="1" applyNumberFormat="1" applyFont="1" applyFill="1" applyBorder="1"/>
    <xf numFmtId="0" fontId="0" fillId="33" borderId="24" xfId="0" applyFill="1" applyBorder="1"/>
    <xf numFmtId="43" fontId="0" fillId="0" borderId="0" xfId="0" applyNumberFormat="1" applyBorder="1"/>
    <xf numFmtId="0" fontId="0" fillId="0" borderId="25" xfId="0" applyBorder="1"/>
    <xf numFmtId="0" fontId="0" fillId="0" borderId="14" xfId="0" applyBorder="1"/>
    <xf numFmtId="0" fontId="0" fillId="0" borderId="26" xfId="0" applyBorder="1"/>
    <xf numFmtId="0" fontId="7" fillId="3" borderId="0" xfId="8"/>
    <xf numFmtId="165" fontId="7" fillId="3" borderId="0" xfId="8" applyNumberFormat="1"/>
    <xf numFmtId="43" fontId="7" fillId="3" borderId="0" xfId="8" applyNumberFormat="1"/>
    <xf numFmtId="0" fontId="7" fillId="3" borderId="0" xfId="8" applyBorder="1"/>
    <xf numFmtId="165" fontId="7" fillId="3" borderId="0" xfId="8" applyNumberFormat="1" applyBorder="1"/>
    <xf numFmtId="43" fontId="7" fillId="3" borderId="0" xfId="8" applyNumberFormat="1" applyBorder="1"/>
    <xf numFmtId="0" fontId="7" fillId="3" borderId="24" xfId="8" applyBorder="1"/>
    <xf numFmtId="165" fontId="7" fillId="3" borderId="24" xfId="8" applyNumberFormat="1" applyBorder="1"/>
    <xf numFmtId="43" fontId="7" fillId="3" borderId="24" xfId="8" applyNumberFormat="1" applyBorder="1"/>
    <xf numFmtId="0" fontId="6" fillId="2" borderId="0" xfId="7"/>
    <xf numFmtId="165" fontId="6" fillId="2" borderId="0" xfId="7" applyNumberFormat="1"/>
    <xf numFmtId="43" fontId="6" fillId="2" borderId="0" xfId="7" applyNumberFormat="1"/>
    <xf numFmtId="0" fontId="6" fillId="2" borderId="0" xfId="7" applyBorder="1"/>
    <xf numFmtId="165" fontId="6" fillId="2" borderId="0" xfId="7" applyNumberFormat="1" applyBorder="1"/>
    <xf numFmtId="43" fontId="6" fillId="2" borderId="0" xfId="7" applyNumberFormat="1" applyBorder="1"/>
    <xf numFmtId="0" fontId="6" fillId="2" borderId="24" xfId="7" applyBorder="1"/>
    <xf numFmtId="165" fontId="6" fillId="2" borderId="24" xfId="7" applyNumberFormat="1" applyBorder="1"/>
    <xf numFmtId="43" fontId="6" fillId="2" borderId="24" xfId="7" applyNumberFormat="1" applyBorder="1"/>
    <xf numFmtId="0" fontId="9" fillId="5" borderId="4" xfId="10"/>
    <xf numFmtId="0" fontId="9" fillId="5" borderId="27" xfId="10" applyBorder="1"/>
    <xf numFmtId="0" fontId="17" fillId="25" borderId="0" xfId="35"/>
    <xf numFmtId="0" fontId="16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751A-3E4E-4274-9C32-7712BAC71279}">
  <dimension ref="A9:AD150"/>
  <sheetViews>
    <sheetView tabSelected="1" zoomScale="70" zoomScaleNormal="70" workbookViewId="0">
      <selection activeCell="K132" sqref="K132"/>
    </sheetView>
  </sheetViews>
  <sheetFormatPr defaultRowHeight="15.75" x14ac:dyDescent="0.25"/>
  <cols>
    <col min="1" max="1" width="10.75" customWidth="1"/>
    <col min="2" max="2" width="11.375" customWidth="1"/>
    <col min="6" max="6" width="20.625" customWidth="1"/>
    <col min="8" max="8" width="21.625" customWidth="1"/>
    <col min="9" max="9" width="18" customWidth="1"/>
    <col min="10" max="10" width="20.625" customWidth="1"/>
  </cols>
  <sheetData>
    <row r="9" spans="1:10" x14ac:dyDescent="0.25">
      <c r="A9" s="3"/>
      <c r="B9" s="3"/>
      <c r="C9" s="3" t="s">
        <v>38</v>
      </c>
      <c r="D9" s="3" t="s">
        <v>1</v>
      </c>
      <c r="E9" s="3" t="s">
        <v>39</v>
      </c>
      <c r="F9" s="3" t="s">
        <v>26</v>
      </c>
      <c r="G9" s="3"/>
      <c r="H9" s="3" t="s">
        <v>19</v>
      </c>
      <c r="I9" s="3" t="s">
        <v>40</v>
      </c>
      <c r="J9" s="65" t="s">
        <v>30</v>
      </c>
    </row>
    <row r="10" spans="1:10" x14ac:dyDescent="0.25">
      <c r="A10" s="97" t="s">
        <v>9</v>
      </c>
      <c r="B10" s="71">
        <f t="shared" ref="B10:B18" si="0">B9+1</f>
        <v>1</v>
      </c>
      <c r="C10" s="69">
        <v>14.551724137931</v>
      </c>
      <c r="D10" s="69">
        <v>137.931034482759</v>
      </c>
      <c r="E10" s="70">
        <v>53.532105628303398</v>
      </c>
      <c r="F10" s="60">
        <f>AVERAGE(E10:E18)</f>
        <v>50.005643432990432</v>
      </c>
      <c r="G10" s="57"/>
      <c r="H10" s="57">
        <f>POWER(F10-E10,2)</f>
        <v>12.435935614971545</v>
      </c>
      <c r="I10" s="57">
        <f>AVERAGE(H10:H18)</f>
        <v>800.58765099649543</v>
      </c>
      <c r="J10" s="57">
        <f>I10</f>
        <v>800.58765099649543</v>
      </c>
    </row>
    <row r="11" spans="1:10" x14ac:dyDescent="0.25">
      <c r="A11" s="97"/>
      <c r="B11" s="4">
        <f t="shared" si="0"/>
        <v>2</v>
      </c>
      <c r="C11" s="34">
        <v>17.448275862069</v>
      </c>
      <c r="D11" s="34">
        <v>94.482758620689694</v>
      </c>
      <c r="E11" s="29">
        <v>72.078923665519099</v>
      </c>
      <c r="F11" s="56">
        <f>F10</f>
        <v>50.005643432990432</v>
      </c>
      <c r="H11" s="39">
        <f t="shared" ref="H11:H18" si="1">POWER(F11-E11,2)</f>
        <v>487.22970022374079</v>
      </c>
    </row>
    <row r="12" spans="1:10" x14ac:dyDescent="0.25">
      <c r="A12" s="97"/>
      <c r="B12" s="4">
        <f t="shared" si="0"/>
        <v>3</v>
      </c>
      <c r="C12" s="34">
        <v>10.413793103448301</v>
      </c>
      <c r="D12" s="34">
        <v>32.413793103448299</v>
      </c>
      <c r="E12" s="29">
        <v>18.570665032768499</v>
      </c>
      <c r="F12" s="56">
        <f t="shared" ref="F12:F18" si="2">F11</f>
        <v>50.005643432990432</v>
      </c>
      <c r="H12" s="39">
        <f t="shared" si="1"/>
        <v>988.15786702241951</v>
      </c>
    </row>
    <row r="13" spans="1:10" x14ac:dyDescent="0.25">
      <c r="A13" s="97"/>
      <c r="B13" s="4">
        <f t="shared" si="0"/>
        <v>4</v>
      </c>
      <c r="C13" s="34">
        <v>21.586206896551701</v>
      </c>
      <c r="D13" s="34">
        <v>20</v>
      </c>
      <c r="E13" s="29">
        <v>78.805784285238602</v>
      </c>
      <c r="F13" s="56">
        <f t="shared" si="2"/>
        <v>50.005643432990432</v>
      </c>
      <c r="H13" s="39">
        <f t="shared" si="1"/>
        <v>829.44811310933392</v>
      </c>
    </row>
    <row r="14" spans="1:10" x14ac:dyDescent="0.25">
      <c r="A14" s="97"/>
      <c r="B14" s="4">
        <f t="shared" si="0"/>
        <v>5</v>
      </c>
      <c r="C14" s="34">
        <v>11.241379310344801</v>
      </c>
      <c r="D14" s="34">
        <v>44.827586206896598</v>
      </c>
      <c r="E14" s="29">
        <v>21.388561306174001</v>
      </c>
      <c r="F14" s="56">
        <f t="shared" si="2"/>
        <v>50.005643432990432</v>
      </c>
      <c r="H14" s="39">
        <f t="shared" si="1"/>
        <v>818.93738945295638</v>
      </c>
    </row>
    <row r="15" spans="1:10" x14ac:dyDescent="0.25">
      <c r="A15" s="97"/>
      <c r="B15" s="4">
        <f t="shared" si="0"/>
        <v>6</v>
      </c>
      <c r="C15" s="34">
        <v>19.931034482758601</v>
      </c>
      <c r="D15" s="34">
        <v>168.96551724137899</v>
      </c>
      <c r="E15" s="29">
        <v>90.814035118040906</v>
      </c>
      <c r="F15" s="56">
        <f t="shared" si="2"/>
        <v>50.005643432990432</v>
      </c>
      <c r="H15" s="39">
        <f t="shared" si="1"/>
        <v>1665.3248319204965</v>
      </c>
    </row>
    <row r="16" spans="1:10" ht="16.5" thickBot="1" x14ac:dyDescent="0.3">
      <c r="A16" s="97"/>
      <c r="B16" s="4">
        <f t="shared" si="0"/>
        <v>7</v>
      </c>
      <c r="C16" s="34">
        <v>11.6551724137931</v>
      </c>
      <c r="D16" s="34">
        <v>57.241379310344797</v>
      </c>
      <c r="E16" s="29">
        <v>22.636162620895501</v>
      </c>
      <c r="F16" s="56">
        <f t="shared" si="2"/>
        <v>50.005643432990432</v>
      </c>
      <c r="H16" s="39">
        <f t="shared" si="1"/>
        <v>749.08847992363258</v>
      </c>
    </row>
    <row r="17" spans="1:30" x14ac:dyDescent="0.25">
      <c r="A17" s="97"/>
      <c r="B17" s="4">
        <f t="shared" si="0"/>
        <v>8</v>
      </c>
      <c r="C17" s="34">
        <v>12.0689655172414</v>
      </c>
      <c r="D17" s="34">
        <v>32.413793103448299</v>
      </c>
      <c r="E17" s="29">
        <v>17.613593041445</v>
      </c>
      <c r="F17" s="56">
        <f t="shared" si="2"/>
        <v>50.005643432990432</v>
      </c>
      <c r="H17" s="39">
        <f t="shared" si="1"/>
        <v>1049.2449285684186</v>
      </c>
      <c r="T17" s="39"/>
      <c r="U17" s="39"/>
      <c r="V17" s="39"/>
      <c r="W17" s="39"/>
      <c r="X17" s="50" t="s">
        <v>16</v>
      </c>
      <c r="Y17" s="24" t="s">
        <v>59</v>
      </c>
      <c r="Z17" s="39"/>
      <c r="AA17" s="39"/>
      <c r="AB17" s="44"/>
      <c r="AC17" s="39"/>
      <c r="AD17" s="39"/>
    </row>
    <row r="18" spans="1:30" x14ac:dyDescent="0.25">
      <c r="A18" s="97"/>
      <c r="B18" s="23">
        <f t="shared" si="0"/>
        <v>9</v>
      </c>
      <c r="C18" s="35">
        <v>17.034482758620701</v>
      </c>
      <c r="D18" s="35">
        <v>106.89655172413801</v>
      </c>
      <c r="E18" s="30">
        <v>74.6109601985289</v>
      </c>
      <c r="F18" s="56">
        <f t="shared" si="2"/>
        <v>50.005643432990432</v>
      </c>
      <c r="H18" s="39">
        <f t="shared" si="1"/>
        <v>605.42161313248846</v>
      </c>
      <c r="T18" s="39"/>
      <c r="U18" s="39"/>
      <c r="V18" s="19"/>
      <c r="W18" s="42"/>
      <c r="X18" s="51" t="s">
        <v>6</v>
      </c>
      <c r="Y18" s="43">
        <v>9</v>
      </c>
      <c r="Z18" s="41"/>
      <c r="AA18" s="21"/>
      <c r="AB18" s="44"/>
      <c r="AC18" s="39"/>
      <c r="AD18" s="39"/>
    </row>
    <row r="19" spans="1:30" x14ac:dyDescent="0.25">
      <c r="T19" s="39"/>
      <c r="U19" s="39"/>
      <c r="V19" s="20"/>
      <c r="W19" s="15"/>
      <c r="X19" s="51" t="s">
        <v>5</v>
      </c>
      <c r="Y19" s="43">
        <v>50.01</v>
      </c>
      <c r="Z19" s="14"/>
      <c r="AA19" s="22"/>
      <c r="AB19" s="44"/>
      <c r="AC19" s="39"/>
      <c r="AD19" s="39"/>
    </row>
    <row r="20" spans="1:30" ht="16.5" thickBot="1" x14ac:dyDescent="0.3">
      <c r="T20" s="39"/>
      <c r="U20" s="38" t="s">
        <v>11</v>
      </c>
      <c r="V20" s="20"/>
      <c r="W20" s="15"/>
      <c r="X20" s="52" t="s">
        <v>7</v>
      </c>
      <c r="Y20" s="47">
        <v>800.58</v>
      </c>
      <c r="Z20" s="14"/>
      <c r="AA20" s="40" t="s">
        <v>11</v>
      </c>
      <c r="AB20" s="44"/>
      <c r="AC20" s="39"/>
      <c r="AD20" s="39"/>
    </row>
    <row r="21" spans="1:30" x14ac:dyDescent="0.25">
      <c r="A21" t="s">
        <v>25</v>
      </c>
      <c r="C21" s="3" t="s">
        <v>38</v>
      </c>
      <c r="D21" s="3" t="s">
        <v>1</v>
      </c>
      <c r="E21" s="3" t="s">
        <v>39</v>
      </c>
      <c r="F21" s="3" t="s">
        <v>29</v>
      </c>
      <c r="H21" s="3" t="s">
        <v>34</v>
      </c>
      <c r="I21" s="3" t="s">
        <v>55</v>
      </c>
      <c r="T21" s="39"/>
      <c r="U21" s="50" t="s">
        <v>16</v>
      </c>
      <c r="V21" s="24" t="s">
        <v>21</v>
      </c>
      <c r="W21" s="39" t="s">
        <v>64</v>
      </c>
      <c r="X21" s="39"/>
      <c r="Y21" s="39"/>
      <c r="Z21" s="39"/>
      <c r="AA21" s="50" t="s">
        <v>16</v>
      </c>
      <c r="AB21" s="24" t="s">
        <v>20</v>
      </c>
      <c r="AC21" s="39" t="s">
        <v>71</v>
      </c>
      <c r="AD21" s="39"/>
    </row>
    <row r="22" spans="1:30" x14ac:dyDescent="0.25">
      <c r="C22" s="34">
        <v>10.413793103448301</v>
      </c>
      <c r="D22" s="34">
        <v>32.413793103448299</v>
      </c>
      <c r="E22" s="29">
        <v>18.570665032768499</v>
      </c>
      <c r="F22" s="56">
        <f>AVERAGE(E22:E23)</f>
        <v>19.97961316947125</v>
      </c>
      <c r="H22">
        <f>POWER(F22-E22,2)</f>
        <v>1.985134851918154</v>
      </c>
      <c r="I22">
        <f>AVERAGE(H22:H23)</f>
        <v>1.985134851918154</v>
      </c>
      <c r="J22">
        <f>I22+I24</f>
        <v>699.55871125821398</v>
      </c>
      <c r="T22" s="39"/>
      <c r="U22" s="51" t="s">
        <v>6</v>
      </c>
      <c r="V22" s="46">
        <v>4</v>
      </c>
      <c r="W22" s="38"/>
      <c r="X22" s="39"/>
      <c r="Y22" s="39"/>
      <c r="Z22" s="39"/>
      <c r="AA22" s="51" t="s">
        <v>6</v>
      </c>
      <c r="AB22" s="46">
        <v>5</v>
      </c>
      <c r="AC22" s="39"/>
      <c r="AD22" s="39"/>
    </row>
    <row r="23" spans="1:30" x14ac:dyDescent="0.25">
      <c r="A23" s="57"/>
      <c r="B23" s="57"/>
      <c r="C23" s="69">
        <v>11.241379310344801</v>
      </c>
      <c r="D23" s="69">
        <v>44.827586206896598</v>
      </c>
      <c r="E23" s="70">
        <v>21.388561306174001</v>
      </c>
      <c r="F23" s="60">
        <f>F22</f>
        <v>19.97961316947125</v>
      </c>
      <c r="G23" s="57"/>
      <c r="H23" s="57">
        <f t="shared" ref="H23:H30" si="3">POWER(F23-E23,2)</f>
        <v>1.985134851918154</v>
      </c>
      <c r="I23" s="57"/>
      <c r="J23" s="57"/>
      <c r="T23" s="39"/>
      <c r="U23" s="51" t="s">
        <v>5</v>
      </c>
      <c r="V23" s="43">
        <v>20.05</v>
      </c>
      <c r="W23" s="21"/>
      <c r="X23" s="39"/>
      <c r="Y23" s="39"/>
      <c r="Z23" s="38"/>
      <c r="AA23" s="51" t="s">
        <v>5</v>
      </c>
      <c r="AB23" s="43">
        <v>73.959999999999994</v>
      </c>
      <c r="AC23" s="21"/>
      <c r="AD23" s="39"/>
    </row>
    <row r="24" spans="1:30" ht="16.5" thickBot="1" x14ac:dyDescent="0.3">
      <c r="C24" s="34">
        <v>11.6551724137931</v>
      </c>
      <c r="D24" s="34">
        <v>57.241379310344797</v>
      </c>
      <c r="E24" s="29">
        <v>22.636162620895501</v>
      </c>
      <c r="F24" s="56">
        <f>AVERAGE(E24:E30)</f>
        <v>58.584509222567348</v>
      </c>
      <c r="H24">
        <f t="shared" si="3"/>
        <v>1292.2836233939315</v>
      </c>
      <c r="I24">
        <f>AVERAGE(H24:H30)</f>
        <v>697.57357640629584</v>
      </c>
      <c r="T24" s="39"/>
      <c r="U24" s="52" t="s">
        <v>7</v>
      </c>
      <c r="V24" s="47">
        <v>4.1500000000000004</v>
      </c>
      <c r="W24" s="22"/>
      <c r="X24" s="39"/>
      <c r="Y24" s="39"/>
      <c r="Z24" s="39"/>
      <c r="AA24" s="52" t="s">
        <v>7</v>
      </c>
      <c r="AB24" s="47">
        <v>145.76</v>
      </c>
      <c r="AC24" s="22"/>
      <c r="AD24" s="39"/>
    </row>
    <row r="25" spans="1:30" ht="16.5" thickBot="1" x14ac:dyDescent="0.3">
      <c r="C25" s="34">
        <v>12.0689655172414</v>
      </c>
      <c r="D25" s="34">
        <v>32.413793103448299</v>
      </c>
      <c r="E25" s="29">
        <v>17.613593041445</v>
      </c>
      <c r="F25" s="56">
        <f>F24</f>
        <v>58.584509222567348</v>
      </c>
      <c r="H25">
        <f t="shared" si="3"/>
        <v>1678.6159727205531</v>
      </c>
      <c r="T25" s="38" t="s">
        <v>12</v>
      </c>
      <c r="U25" s="48"/>
      <c r="V25" s="39"/>
      <c r="W25" s="49" t="s">
        <v>13</v>
      </c>
      <c r="X25" s="39"/>
      <c r="Y25" s="39"/>
      <c r="Z25" s="38" t="s">
        <v>14</v>
      </c>
      <c r="AA25" s="48"/>
      <c r="AB25" s="39"/>
      <c r="AC25" s="49" t="s">
        <v>15</v>
      </c>
      <c r="AD25" s="39"/>
    </row>
    <row r="26" spans="1:30" x14ac:dyDescent="0.25">
      <c r="C26" s="67">
        <v>14.551724137931</v>
      </c>
      <c r="D26" s="67">
        <v>137.931034482759</v>
      </c>
      <c r="E26" s="68">
        <v>53.532105628303398</v>
      </c>
      <c r="F26" s="56">
        <f t="shared" ref="F26:F30" si="4">F25</f>
        <v>58.584509222567348</v>
      </c>
      <c r="H26">
        <f t="shared" si="3"/>
        <v>25.52678207933128</v>
      </c>
      <c r="T26" s="53"/>
      <c r="U26" s="13"/>
      <c r="V26" s="39"/>
      <c r="W26" s="12"/>
      <c r="X26" s="13"/>
      <c r="Y26" s="39"/>
      <c r="Z26" s="12"/>
      <c r="AA26" s="13"/>
      <c r="AB26" s="44"/>
      <c r="AC26" s="12"/>
      <c r="AD26" s="13"/>
    </row>
    <row r="27" spans="1:30" x14ac:dyDescent="0.25">
      <c r="C27" s="35">
        <v>17.034482758620701</v>
      </c>
      <c r="D27" s="35">
        <v>106.89655172413801</v>
      </c>
      <c r="E27" s="30">
        <v>74.6109601985289</v>
      </c>
      <c r="F27" s="56">
        <f t="shared" si="4"/>
        <v>58.584509222567348</v>
      </c>
      <c r="H27">
        <f t="shared" si="3"/>
        <v>256.847130884899</v>
      </c>
      <c r="T27" s="54" t="s">
        <v>6</v>
      </c>
      <c r="U27" s="25">
        <v>1</v>
      </c>
      <c r="V27" s="39"/>
      <c r="W27" s="54" t="s">
        <v>6</v>
      </c>
      <c r="X27" s="25">
        <v>3</v>
      </c>
      <c r="Y27" s="39"/>
      <c r="Z27" s="54" t="s">
        <v>6</v>
      </c>
      <c r="AA27" s="25">
        <v>1</v>
      </c>
      <c r="AB27" s="39"/>
      <c r="AC27" s="54" t="s">
        <v>6</v>
      </c>
      <c r="AD27" s="25">
        <v>4</v>
      </c>
    </row>
    <row r="28" spans="1:30" x14ac:dyDescent="0.25">
      <c r="C28" s="67">
        <v>17.448275862069</v>
      </c>
      <c r="D28" s="67">
        <v>94.482758620689694</v>
      </c>
      <c r="E28" s="68">
        <v>72.078923665519099</v>
      </c>
      <c r="F28" s="56">
        <f t="shared" si="4"/>
        <v>58.584509222567348</v>
      </c>
      <c r="H28">
        <f t="shared" si="3"/>
        <v>182.09922115814481</v>
      </c>
      <c r="T28" s="54" t="s">
        <v>5</v>
      </c>
      <c r="U28" s="15">
        <v>18.57</v>
      </c>
      <c r="V28" s="39"/>
      <c r="W28" s="54" t="s">
        <v>5</v>
      </c>
      <c r="X28" s="15">
        <v>20.54</v>
      </c>
      <c r="Y28" s="38"/>
      <c r="Z28" s="54" t="s">
        <v>5</v>
      </c>
      <c r="AA28" s="15">
        <v>14.55</v>
      </c>
      <c r="AB28" s="39"/>
      <c r="AC28" s="54" t="s">
        <v>5</v>
      </c>
      <c r="AD28" s="15">
        <v>79.069999999999993</v>
      </c>
    </row>
    <row r="29" spans="1:30" ht="16.5" thickBot="1" x14ac:dyDescent="0.3">
      <c r="C29" s="34">
        <v>19.931034482758601</v>
      </c>
      <c r="D29" s="34">
        <v>168.96551724137899</v>
      </c>
      <c r="E29" s="29">
        <v>90.814035118040906</v>
      </c>
      <c r="F29" s="56">
        <f t="shared" si="4"/>
        <v>58.584509222567348</v>
      </c>
      <c r="H29">
        <f t="shared" si="3"/>
        <v>1038.7423394470006</v>
      </c>
      <c r="T29" s="55" t="s">
        <v>7</v>
      </c>
      <c r="U29" s="16">
        <v>0</v>
      </c>
      <c r="V29" s="39"/>
      <c r="W29" s="55" t="s">
        <v>7</v>
      </c>
      <c r="X29" s="16">
        <v>4.55</v>
      </c>
      <c r="Y29" s="39"/>
      <c r="Z29" s="55" t="s">
        <v>7</v>
      </c>
      <c r="AA29" s="16">
        <v>0</v>
      </c>
      <c r="AB29" s="39"/>
      <c r="AC29" s="55" t="s">
        <v>7</v>
      </c>
      <c r="AD29" s="16">
        <v>51.68</v>
      </c>
    </row>
    <row r="30" spans="1:30" x14ac:dyDescent="0.25">
      <c r="C30" s="34">
        <v>21.586206896551701</v>
      </c>
      <c r="D30" s="34">
        <v>20</v>
      </c>
      <c r="E30" s="29">
        <v>78.805784285238602</v>
      </c>
      <c r="F30" s="56">
        <f t="shared" si="4"/>
        <v>58.584509222567348</v>
      </c>
      <c r="H30">
        <f t="shared" si="3"/>
        <v>408.89996516021029</v>
      </c>
      <c r="T30" s="39"/>
      <c r="U30" s="39"/>
      <c r="V30" s="39"/>
      <c r="W30" s="39"/>
      <c r="X30" s="39"/>
      <c r="Y30" s="39"/>
      <c r="Z30" s="44"/>
      <c r="AA30" s="39"/>
      <c r="AB30" s="39"/>
      <c r="AC30" s="44"/>
      <c r="AD30" s="39"/>
    </row>
    <row r="31" spans="1:30" x14ac:dyDescent="0.25">
      <c r="AB31" s="11"/>
    </row>
    <row r="32" spans="1:30" x14ac:dyDescent="0.25">
      <c r="AB32" s="11"/>
    </row>
    <row r="33" spans="1:28" x14ac:dyDescent="0.25">
      <c r="AB33" s="11"/>
    </row>
    <row r="34" spans="1:28" x14ac:dyDescent="0.25">
      <c r="A34" t="s">
        <v>31</v>
      </c>
      <c r="C34" s="3" t="s">
        <v>38</v>
      </c>
      <c r="D34" s="3" t="s">
        <v>1</v>
      </c>
      <c r="E34" s="3" t="s">
        <v>39</v>
      </c>
      <c r="F34" s="3" t="s">
        <v>53</v>
      </c>
      <c r="H34" s="3" t="s">
        <v>54</v>
      </c>
      <c r="I34" t="s">
        <v>56</v>
      </c>
    </row>
    <row r="35" spans="1:28" x14ac:dyDescent="0.25">
      <c r="C35" s="34">
        <v>10.413793103448301</v>
      </c>
      <c r="D35" s="34">
        <v>32.413793103448299</v>
      </c>
      <c r="E35" s="29">
        <v>18.570665032768499</v>
      </c>
      <c r="F35" s="56">
        <f>AVERAGE(E35:E37)</f>
        <v>20.865129653279336</v>
      </c>
      <c r="H35">
        <f>POWER(F35-E35,2)</f>
        <v>5.2645678947759391</v>
      </c>
      <c r="I35">
        <f>AVERAGE(H35:H37)</f>
        <v>2.8917021208037661</v>
      </c>
      <c r="J35">
        <f>I35+I38</f>
        <v>565.45017004599549</v>
      </c>
    </row>
    <row r="36" spans="1:28" x14ac:dyDescent="0.25">
      <c r="A36" s="39"/>
      <c r="B36" s="39"/>
      <c r="C36" s="67">
        <v>11.241379310344801</v>
      </c>
      <c r="D36" s="67">
        <v>44.827586206896598</v>
      </c>
      <c r="E36" s="68">
        <v>21.388561306174001</v>
      </c>
      <c r="F36" s="72">
        <f>F35</f>
        <v>20.865129653279336</v>
      </c>
      <c r="H36">
        <f t="shared" ref="H36:H43" si="5">POWER(F36-E36,2)</f>
        <v>0.27398069525204105</v>
      </c>
    </row>
    <row r="37" spans="1:28" x14ac:dyDescent="0.25">
      <c r="A37" s="57"/>
      <c r="B37" s="57"/>
      <c r="C37" s="69">
        <v>11.6551724137931</v>
      </c>
      <c r="D37" s="69">
        <v>57.241379310344797</v>
      </c>
      <c r="E37" s="70">
        <v>22.636162620895501</v>
      </c>
      <c r="F37" s="60">
        <f>F35</f>
        <v>20.865129653279336</v>
      </c>
      <c r="G37" s="57"/>
      <c r="H37" s="57">
        <f t="shared" si="5"/>
        <v>3.1365577723833198</v>
      </c>
      <c r="I37" s="57"/>
      <c r="J37" s="57"/>
    </row>
    <row r="38" spans="1:28" x14ac:dyDescent="0.25">
      <c r="C38" s="34">
        <v>12.0689655172414</v>
      </c>
      <c r="D38" s="34">
        <v>32.413793103448299</v>
      </c>
      <c r="E38" s="29">
        <v>17.613593041445</v>
      </c>
      <c r="F38" s="56">
        <f>AVERAGE(E38:E43)</f>
        <v>64.575900322845982</v>
      </c>
      <c r="H38">
        <f t="shared" si="5"/>
        <v>2205.4583051927275</v>
      </c>
      <c r="I38">
        <f>AVERAGE(H38:H43)</f>
        <v>562.55846792519174</v>
      </c>
    </row>
    <row r="39" spans="1:28" x14ac:dyDescent="0.25">
      <c r="C39" s="67">
        <v>14.551724137931</v>
      </c>
      <c r="D39" s="67">
        <v>137.931034482759</v>
      </c>
      <c r="E39" s="68">
        <v>53.532105628303398</v>
      </c>
      <c r="F39" s="56">
        <f>F38</f>
        <v>64.575900322845982</v>
      </c>
      <c r="H39">
        <f t="shared" si="5"/>
        <v>121.96540125520691</v>
      </c>
    </row>
    <row r="40" spans="1:28" x14ac:dyDescent="0.25">
      <c r="C40" s="35">
        <v>17.034482758620701</v>
      </c>
      <c r="D40" s="35">
        <v>106.89655172413801</v>
      </c>
      <c r="E40" s="30">
        <v>74.6109601985289</v>
      </c>
      <c r="F40" s="56">
        <f t="shared" ref="F40:F43" si="6">F39</f>
        <v>64.575900322845982</v>
      </c>
      <c r="H40">
        <f t="shared" si="5"/>
        <v>100.70242670854127</v>
      </c>
    </row>
    <row r="41" spans="1:28" x14ac:dyDescent="0.25">
      <c r="C41" s="67">
        <v>17.448275862069</v>
      </c>
      <c r="D41" s="67">
        <v>94.482758620689694</v>
      </c>
      <c r="E41" s="68">
        <v>72.078923665519099</v>
      </c>
      <c r="F41" s="56">
        <f t="shared" si="6"/>
        <v>64.575900322845982</v>
      </c>
      <c r="H41">
        <f t="shared" si="5"/>
        <v>56.295359280697674</v>
      </c>
    </row>
    <row r="42" spans="1:28" x14ac:dyDescent="0.25">
      <c r="C42" s="34">
        <v>19.931034482758601</v>
      </c>
      <c r="D42" s="34">
        <v>168.96551724137899</v>
      </c>
      <c r="E42" s="29">
        <v>90.814035118040906</v>
      </c>
      <c r="F42" s="56">
        <f t="shared" si="6"/>
        <v>64.575900322845982</v>
      </c>
      <c r="H42">
        <f t="shared" si="5"/>
        <v>688.4397175308186</v>
      </c>
    </row>
    <row r="43" spans="1:28" x14ac:dyDescent="0.25">
      <c r="C43" s="34">
        <v>21.586206896551701</v>
      </c>
      <c r="D43" s="34">
        <v>20</v>
      </c>
      <c r="E43" s="29">
        <v>78.805784285238602</v>
      </c>
      <c r="F43" s="56">
        <f t="shared" si="6"/>
        <v>64.575900322845982</v>
      </c>
      <c r="H43">
        <f t="shared" si="5"/>
        <v>202.48959758315868</v>
      </c>
    </row>
    <row r="47" spans="1:28" x14ac:dyDescent="0.25">
      <c r="A47" s="85" t="s">
        <v>35</v>
      </c>
      <c r="B47" s="85"/>
      <c r="C47" s="85" t="s">
        <v>38</v>
      </c>
      <c r="D47" s="85" t="s">
        <v>1</v>
      </c>
      <c r="E47" s="85" t="s">
        <v>39</v>
      </c>
      <c r="F47" s="85" t="s">
        <v>36</v>
      </c>
      <c r="G47" s="85"/>
      <c r="H47" s="85" t="s">
        <v>37</v>
      </c>
      <c r="I47" s="85" t="s">
        <v>57</v>
      </c>
      <c r="J47" s="85"/>
    </row>
    <row r="48" spans="1:28" x14ac:dyDescent="0.25">
      <c r="A48" s="85"/>
      <c r="B48" s="85"/>
      <c r="C48" s="86">
        <v>10.413793103448301</v>
      </c>
      <c r="D48" s="86">
        <v>32.413793103448299</v>
      </c>
      <c r="E48" s="87">
        <v>18.570665032768499</v>
      </c>
      <c r="F48" s="87">
        <f>AVERAGE(E48:E51)</f>
        <v>20.052245500320751</v>
      </c>
      <c r="G48" s="85"/>
      <c r="H48" s="85">
        <f>POWER(F48-E48,2)</f>
        <v>2.1950806818323501</v>
      </c>
      <c r="I48" s="85">
        <f>AVERAGE(H48:H51)</f>
        <v>4.1511185289964061</v>
      </c>
      <c r="J48" s="85">
        <f>I48+I52</f>
        <v>149.91128679297185</v>
      </c>
    </row>
    <row r="49" spans="1:10" x14ac:dyDescent="0.25">
      <c r="A49" s="88"/>
      <c r="B49" s="88"/>
      <c r="C49" s="89">
        <v>11.241379310344801</v>
      </c>
      <c r="D49" s="89">
        <v>44.827586206896598</v>
      </c>
      <c r="E49" s="90">
        <v>21.388561306174001</v>
      </c>
      <c r="F49" s="87">
        <f>F48</f>
        <v>20.052245500320751</v>
      </c>
      <c r="G49" s="85"/>
      <c r="H49" s="85">
        <f t="shared" ref="H49:H56" si="7">POWER(F49-E49,2)</f>
        <v>1.7857399329732204</v>
      </c>
      <c r="I49" s="85"/>
      <c r="J49" s="85"/>
    </row>
    <row r="50" spans="1:10" x14ac:dyDescent="0.25">
      <c r="A50" s="88"/>
      <c r="B50" s="88"/>
      <c r="C50" s="89">
        <v>11.6551724137931</v>
      </c>
      <c r="D50" s="89">
        <v>57.241379310344797</v>
      </c>
      <c r="E50" s="90">
        <v>22.636162620895501</v>
      </c>
      <c r="F50" s="90">
        <f>F48</f>
        <v>20.052245500320751</v>
      </c>
      <c r="G50" s="85"/>
      <c r="H50" s="85">
        <f t="shared" si="7"/>
        <v>6.6766276859993061</v>
      </c>
      <c r="I50" s="85"/>
      <c r="J50" s="85"/>
    </row>
    <row r="51" spans="1:10" x14ac:dyDescent="0.25">
      <c r="A51" s="91"/>
      <c r="B51" s="91"/>
      <c r="C51" s="92">
        <v>12.0689655172414</v>
      </c>
      <c r="D51" s="92">
        <v>32.413793103448299</v>
      </c>
      <c r="E51" s="93">
        <v>17.613593041445</v>
      </c>
      <c r="F51" s="93">
        <f>F48</f>
        <v>20.052245500320751</v>
      </c>
      <c r="G51" s="91"/>
      <c r="H51" s="91">
        <f t="shared" si="7"/>
        <v>5.947025815180746</v>
      </c>
      <c r="I51" s="91"/>
      <c r="J51" s="91"/>
    </row>
    <row r="52" spans="1:10" x14ac:dyDescent="0.25">
      <c r="A52" s="85"/>
      <c r="B52" s="85"/>
      <c r="C52" s="89">
        <v>14.551724137931</v>
      </c>
      <c r="D52" s="89">
        <v>137.931034482759</v>
      </c>
      <c r="E52" s="90">
        <v>53.532105628303398</v>
      </c>
      <c r="F52" s="87">
        <f>AVERAGE(E52:E56)</f>
        <v>73.968361779126184</v>
      </c>
      <c r="G52" s="85"/>
      <c r="H52" s="85">
        <f t="shared" si="7"/>
        <v>417.64056546204216</v>
      </c>
      <c r="I52" s="85">
        <f>AVERAGE(H52:H56)</f>
        <v>145.76016826397546</v>
      </c>
      <c r="J52" s="85"/>
    </row>
    <row r="53" spans="1:10" x14ac:dyDescent="0.25">
      <c r="A53" s="85"/>
      <c r="B53" s="85"/>
      <c r="C53" s="86">
        <v>17.034482758620701</v>
      </c>
      <c r="D53" s="86">
        <v>106.89655172413801</v>
      </c>
      <c r="E53" s="87">
        <v>74.6109601985289</v>
      </c>
      <c r="F53" s="87">
        <f>F52</f>
        <v>73.968361779126184</v>
      </c>
      <c r="G53" s="85"/>
      <c r="H53" s="85">
        <f t="shared" si="7"/>
        <v>0.41293272861886959</v>
      </c>
      <c r="I53" s="85"/>
      <c r="J53" s="85"/>
    </row>
    <row r="54" spans="1:10" x14ac:dyDescent="0.25">
      <c r="A54" s="85"/>
      <c r="B54" s="85"/>
      <c r="C54" s="89">
        <v>17.448275862069</v>
      </c>
      <c r="D54" s="89">
        <v>94.482758620689694</v>
      </c>
      <c r="E54" s="90">
        <v>72.078923665519099</v>
      </c>
      <c r="F54" s="87">
        <f t="shared" ref="F54:F56" si="8">F53</f>
        <v>73.968361779126184</v>
      </c>
      <c r="G54" s="85"/>
      <c r="H54" s="85">
        <f t="shared" si="7"/>
        <v>3.5699763851510991</v>
      </c>
      <c r="I54" s="85"/>
      <c r="J54" s="85"/>
    </row>
    <row r="55" spans="1:10" x14ac:dyDescent="0.25">
      <c r="A55" s="85"/>
      <c r="B55" s="85"/>
      <c r="C55" s="86">
        <v>19.931034482758601</v>
      </c>
      <c r="D55" s="86">
        <v>168.96551724137899</v>
      </c>
      <c r="E55" s="87">
        <v>90.814035118040906</v>
      </c>
      <c r="F55" s="87">
        <f t="shared" si="8"/>
        <v>73.968361779126184</v>
      </c>
      <c r="G55" s="85"/>
      <c r="H55" s="85">
        <f t="shared" si="7"/>
        <v>283.77671024142228</v>
      </c>
      <c r="I55" s="85"/>
      <c r="J55" s="85"/>
    </row>
    <row r="56" spans="1:10" x14ac:dyDescent="0.25">
      <c r="A56" s="85"/>
      <c r="B56" s="85"/>
      <c r="C56" s="86">
        <v>21.586206896551701</v>
      </c>
      <c r="D56" s="86">
        <v>20</v>
      </c>
      <c r="E56" s="87">
        <v>78.805784285238602</v>
      </c>
      <c r="F56" s="87">
        <f t="shared" si="8"/>
        <v>73.968361779126184</v>
      </c>
      <c r="G56" s="85"/>
      <c r="H56" s="85">
        <f t="shared" si="7"/>
        <v>23.400656502642946</v>
      </c>
      <c r="I56" s="85"/>
      <c r="J56" s="85"/>
    </row>
    <row r="57" spans="1:10" x14ac:dyDescent="0.25">
      <c r="A57" s="94" t="s">
        <v>60</v>
      </c>
      <c r="B57" s="94"/>
      <c r="C57" s="94"/>
      <c r="D57" s="94"/>
      <c r="E57" s="94"/>
      <c r="F57" s="94"/>
      <c r="G57" s="94"/>
      <c r="H57" s="94"/>
      <c r="I57" s="94"/>
      <c r="J57" s="94"/>
    </row>
    <row r="58" spans="1:10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</row>
    <row r="59" spans="1:10" x14ac:dyDescent="0.25">
      <c r="A59" s="76" t="s">
        <v>44</v>
      </c>
      <c r="B59" s="76"/>
      <c r="C59" s="76" t="s">
        <v>38</v>
      </c>
      <c r="D59" s="76" t="s">
        <v>1</v>
      </c>
      <c r="E59" s="76" t="s">
        <v>39</v>
      </c>
      <c r="F59" s="76" t="s">
        <v>58</v>
      </c>
      <c r="G59" s="76"/>
      <c r="H59" s="76" t="s">
        <v>42</v>
      </c>
      <c r="I59" s="76" t="s">
        <v>43</v>
      </c>
      <c r="J59" s="76"/>
    </row>
    <row r="60" spans="1:10" x14ac:dyDescent="0.25">
      <c r="A60" s="76"/>
      <c r="B60" s="76"/>
      <c r="C60" s="77">
        <v>10.413793103448301</v>
      </c>
      <c r="D60" s="77">
        <v>32.413793103448299</v>
      </c>
      <c r="E60" s="78">
        <v>18.570665032768499</v>
      </c>
      <c r="F60" s="78">
        <f>AVERAGE(E60:E64)</f>
        <v>26.748217525917276</v>
      </c>
      <c r="G60" s="76"/>
      <c r="H60" s="76">
        <f>POWER(F60-E60,2)</f>
        <v>66.872364778203789</v>
      </c>
      <c r="I60" s="78">
        <f>AVERAGE(H60:H64)</f>
        <v>182.6650602934823</v>
      </c>
      <c r="J60" s="78">
        <f>I60+I65</f>
        <v>234.35259391656348</v>
      </c>
    </row>
    <row r="61" spans="1:10" x14ac:dyDescent="0.25">
      <c r="A61" s="79"/>
      <c r="B61" s="79"/>
      <c r="C61" s="80">
        <v>11.241379310344801</v>
      </c>
      <c r="D61" s="80">
        <v>44.827586206896598</v>
      </c>
      <c r="E61" s="81">
        <v>21.388561306174001</v>
      </c>
      <c r="F61" s="78">
        <f>F60</f>
        <v>26.748217525917276</v>
      </c>
      <c r="G61" s="76"/>
      <c r="H61" s="76">
        <f t="shared" ref="H61:H68" si="9">POWER(F61-E61,2)</f>
        <v>28.725914793832775</v>
      </c>
      <c r="I61" s="76"/>
      <c r="J61" s="76"/>
    </row>
    <row r="62" spans="1:10" x14ac:dyDescent="0.25">
      <c r="A62" s="79"/>
      <c r="B62" s="79"/>
      <c r="C62" s="80">
        <v>11.6551724137931</v>
      </c>
      <c r="D62" s="80">
        <v>57.241379310344797</v>
      </c>
      <c r="E62" s="81">
        <v>22.636162620895501</v>
      </c>
      <c r="F62" s="78">
        <f t="shared" ref="F62:F64" si="10">F61</f>
        <v>26.748217525917276</v>
      </c>
      <c r="G62" s="76"/>
      <c r="H62" s="76">
        <f t="shared" si="9"/>
        <v>16.908995541913644</v>
      </c>
      <c r="I62" s="76"/>
      <c r="J62" s="76"/>
    </row>
    <row r="63" spans="1:10" x14ac:dyDescent="0.25">
      <c r="A63" s="79"/>
      <c r="B63" s="79"/>
      <c r="C63" s="80">
        <v>12.0689655172414</v>
      </c>
      <c r="D63" s="80">
        <v>32.413793103448299</v>
      </c>
      <c r="E63" s="81">
        <v>17.613593041445</v>
      </c>
      <c r="F63" s="78">
        <f t="shared" si="10"/>
        <v>26.748217525917276</v>
      </c>
      <c r="G63" s="76"/>
      <c r="H63" s="76">
        <f t="shared" si="9"/>
        <v>83.441364472320402</v>
      </c>
      <c r="I63" s="76"/>
      <c r="J63" s="76"/>
    </row>
    <row r="64" spans="1:10" x14ac:dyDescent="0.25">
      <c r="A64" s="82"/>
      <c r="B64" s="82"/>
      <c r="C64" s="83">
        <v>14.551724137931</v>
      </c>
      <c r="D64" s="83">
        <v>137.931034482759</v>
      </c>
      <c r="E64" s="84">
        <v>53.532105628303398</v>
      </c>
      <c r="F64" s="84">
        <f t="shared" si="10"/>
        <v>26.748217525917276</v>
      </c>
      <c r="G64" s="82"/>
      <c r="H64" s="82">
        <f t="shared" si="9"/>
        <v>717.37666188114088</v>
      </c>
      <c r="I64" s="82"/>
      <c r="J64" s="82"/>
    </row>
    <row r="65" spans="1:10" x14ac:dyDescent="0.25">
      <c r="A65" s="76"/>
      <c r="B65" s="76"/>
      <c r="C65" s="77">
        <v>17.034482758620701</v>
      </c>
      <c r="D65" s="77">
        <v>106.89655172413801</v>
      </c>
      <c r="E65" s="78">
        <v>74.6109601985289</v>
      </c>
      <c r="F65" s="78">
        <f>AVERAGE(E65:E68)</f>
        <v>79.077425816831877</v>
      </c>
      <c r="G65" s="76"/>
      <c r="H65" s="76">
        <f t="shared" si="9"/>
        <v>19.949315119482588</v>
      </c>
      <c r="I65" s="76">
        <f>AVERAGE(H65:H68)</f>
        <v>51.687533623081194</v>
      </c>
      <c r="J65" s="76"/>
    </row>
    <row r="66" spans="1:10" x14ac:dyDescent="0.25">
      <c r="A66" s="76"/>
      <c r="B66" s="76"/>
      <c r="C66" s="80">
        <v>17.448275862069</v>
      </c>
      <c r="D66" s="80">
        <v>94.482758620689694</v>
      </c>
      <c r="E66" s="81">
        <v>72.078923665519099</v>
      </c>
      <c r="F66" s="78">
        <f>F65</f>
        <v>79.077425816831877</v>
      </c>
      <c r="G66" s="76"/>
      <c r="H66" s="76">
        <f t="shared" si="9"/>
        <v>48.979032361929576</v>
      </c>
      <c r="I66" s="76"/>
      <c r="J66" s="76"/>
    </row>
    <row r="67" spans="1:10" x14ac:dyDescent="0.25">
      <c r="A67" s="76"/>
      <c r="B67" s="76"/>
      <c r="C67" s="77">
        <v>19.931034482758601</v>
      </c>
      <c r="D67" s="77">
        <v>168.96551724137899</v>
      </c>
      <c r="E67" s="78">
        <v>90.814035118040906</v>
      </c>
      <c r="F67" s="78">
        <f t="shared" ref="F67:F68" si="11">F66</f>
        <v>79.077425816831877</v>
      </c>
      <c r="G67" s="76"/>
      <c r="H67" s="76">
        <f t="shared" si="9"/>
        <v>137.7479978892263</v>
      </c>
      <c r="I67" s="76"/>
      <c r="J67" s="76"/>
    </row>
    <row r="68" spans="1:10" ht="16.5" thickBot="1" x14ac:dyDescent="0.3">
      <c r="A68" s="76"/>
      <c r="B68" s="76"/>
      <c r="C68" s="77">
        <v>21.586206896551701</v>
      </c>
      <c r="D68" s="77">
        <v>20</v>
      </c>
      <c r="E68" s="78">
        <v>78.805784285238602</v>
      </c>
      <c r="F68" s="78">
        <f t="shared" si="11"/>
        <v>79.077425816831877</v>
      </c>
      <c r="G68" s="76"/>
      <c r="H68" s="76">
        <f t="shared" si="9"/>
        <v>7.3789121686340206E-2</v>
      </c>
      <c r="I68" s="76"/>
      <c r="J68" s="76"/>
    </row>
    <row r="69" spans="1:10" x14ac:dyDescent="0.25">
      <c r="A69" s="12"/>
      <c r="B69" s="73"/>
      <c r="C69" s="73"/>
      <c r="D69" s="73"/>
      <c r="E69" s="73"/>
      <c r="F69" s="73"/>
      <c r="G69" s="73"/>
      <c r="H69" s="73"/>
      <c r="I69" s="73"/>
      <c r="J69" s="73"/>
    </row>
    <row r="70" spans="1:10" ht="16.5" thickBot="1" x14ac:dyDescent="0.3">
      <c r="A70" s="74"/>
      <c r="B70" s="75"/>
      <c r="C70" s="75"/>
      <c r="D70" s="75"/>
      <c r="E70" s="75"/>
      <c r="F70" s="75"/>
      <c r="G70" s="75"/>
      <c r="H70" s="75"/>
      <c r="I70" s="75"/>
      <c r="J70" s="75"/>
    </row>
    <row r="72" spans="1:10" x14ac:dyDescent="0.25">
      <c r="A72" s="96" t="s">
        <v>61</v>
      </c>
      <c r="B72" s="96" t="s">
        <v>11</v>
      </c>
      <c r="C72" s="96"/>
      <c r="D72" s="96"/>
      <c r="E72" s="96"/>
      <c r="F72" s="96"/>
      <c r="G72" s="96"/>
      <c r="H72" s="96"/>
      <c r="I72" s="96"/>
      <c r="J72" s="96"/>
    </row>
    <row r="74" spans="1:10" x14ac:dyDescent="0.25">
      <c r="A74" s="85" t="s">
        <v>62</v>
      </c>
      <c r="B74" s="85"/>
      <c r="C74" s="85" t="s">
        <v>38</v>
      </c>
      <c r="D74" s="85" t="s">
        <v>1</v>
      </c>
      <c r="E74" s="85" t="s">
        <v>39</v>
      </c>
      <c r="F74" s="85" t="s">
        <v>26</v>
      </c>
      <c r="G74" s="85"/>
      <c r="H74" s="85" t="s">
        <v>19</v>
      </c>
      <c r="I74" s="85" t="s">
        <v>4</v>
      </c>
      <c r="J74" s="85" t="s">
        <v>30</v>
      </c>
    </row>
    <row r="75" spans="1:10" x14ac:dyDescent="0.25">
      <c r="A75" s="91"/>
      <c r="B75" s="91"/>
      <c r="C75" s="91">
        <v>10.413793103448301</v>
      </c>
      <c r="D75" s="91">
        <v>32.413793103448299</v>
      </c>
      <c r="E75" s="91">
        <v>18.570665032768499</v>
      </c>
      <c r="F75" s="91">
        <f>AVERAGE(E75:E78)</f>
        <v>20.052245500320751</v>
      </c>
      <c r="G75" s="91"/>
      <c r="H75" s="91">
        <f>POWER(F75-E75,2)</f>
        <v>2.1950806818323501</v>
      </c>
      <c r="I75" s="91">
        <f>AVERAGE(H75:H78)</f>
        <v>4.1511185289964061</v>
      </c>
      <c r="J75" s="91">
        <f>I75</f>
        <v>4.1511185289964061</v>
      </c>
    </row>
    <row r="76" spans="1:10" x14ac:dyDescent="0.25">
      <c r="A76" s="85"/>
      <c r="B76" s="85"/>
      <c r="C76" s="85">
        <v>11.241379310344801</v>
      </c>
      <c r="D76" s="85">
        <v>44.827586206896598</v>
      </c>
      <c r="E76" s="85">
        <v>21.388561306174001</v>
      </c>
      <c r="F76" s="85">
        <f>F75</f>
        <v>20.052245500320751</v>
      </c>
      <c r="G76" s="85"/>
      <c r="H76" s="88">
        <f t="shared" ref="H76:H78" si="12">POWER(F76-E76,2)</f>
        <v>1.7857399329732204</v>
      </c>
      <c r="I76" s="85"/>
      <c r="J76" s="85"/>
    </row>
    <row r="77" spans="1:10" x14ac:dyDescent="0.25">
      <c r="A77" s="85"/>
      <c r="B77" s="85"/>
      <c r="C77" s="85">
        <v>11.6551724137931</v>
      </c>
      <c r="D77" s="85">
        <v>57.241379310344797</v>
      </c>
      <c r="E77" s="85">
        <v>22.636162620895501</v>
      </c>
      <c r="F77" s="85">
        <f t="shared" ref="F77:F78" si="13">F76</f>
        <v>20.052245500320751</v>
      </c>
      <c r="G77" s="85"/>
      <c r="H77" s="88">
        <f t="shared" si="12"/>
        <v>6.6766276859993061</v>
      </c>
      <c r="I77" s="85"/>
      <c r="J77" s="85"/>
    </row>
    <row r="78" spans="1:10" x14ac:dyDescent="0.25">
      <c r="A78" s="85"/>
      <c r="B78" s="85"/>
      <c r="C78" s="85">
        <v>12.0689655172414</v>
      </c>
      <c r="D78" s="85">
        <v>32.413793103448299</v>
      </c>
      <c r="E78" s="85">
        <v>17.613593041445</v>
      </c>
      <c r="F78" s="85">
        <f t="shared" si="13"/>
        <v>20.052245500320751</v>
      </c>
      <c r="G78" s="85"/>
      <c r="H78" s="88">
        <f t="shared" si="12"/>
        <v>5.947025815180746</v>
      </c>
      <c r="I78" s="85"/>
      <c r="J78" s="85"/>
    </row>
    <row r="79" spans="1:10" x14ac:dyDescent="0.25">
      <c r="A79" s="94" t="s">
        <v>63</v>
      </c>
      <c r="B79" s="94"/>
      <c r="C79" s="94"/>
      <c r="D79" s="94"/>
      <c r="E79" s="94"/>
      <c r="F79" s="94"/>
      <c r="G79" s="94"/>
      <c r="H79" s="94"/>
      <c r="I79" s="94"/>
      <c r="J79" s="94"/>
    </row>
    <row r="80" spans="1:10" x14ac:dyDescent="0.25">
      <c r="A80" s="94"/>
      <c r="B80" s="94"/>
      <c r="C80" s="94"/>
      <c r="D80" s="94"/>
      <c r="E80" s="94"/>
      <c r="F80" s="94"/>
      <c r="G80" s="94"/>
      <c r="H80" s="94"/>
      <c r="I80" s="94"/>
      <c r="J80" s="94"/>
    </row>
    <row r="81" spans="1:10" x14ac:dyDescent="0.25">
      <c r="A81" s="76" t="s">
        <v>27</v>
      </c>
      <c r="B81" s="76"/>
      <c r="C81" s="76" t="s">
        <v>38</v>
      </c>
      <c r="D81" s="76" t="s">
        <v>1</v>
      </c>
      <c r="E81" s="76" t="s">
        <v>39</v>
      </c>
      <c r="F81" s="76" t="s">
        <v>29</v>
      </c>
      <c r="G81" s="76"/>
      <c r="H81" s="76" t="s">
        <v>34</v>
      </c>
      <c r="I81" s="76" t="s">
        <v>55</v>
      </c>
      <c r="J81" s="76"/>
    </row>
    <row r="82" spans="1:10" x14ac:dyDescent="0.25">
      <c r="A82" s="79"/>
      <c r="B82" s="79"/>
      <c r="C82" s="79">
        <v>10.413793103448301</v>
      </c>
      <c r="D82" s="79">
        <v>32.413793103448299</v>
      </c>
      <c r="E82" s="79">
        <v>18.570665032768499</v>
      </c>
      <c r="F82" s="76">
        <f>AVERAGE(E82:E83)</f>
        <v>19.97961316947125</v>
      </c>
      <c r="G82" s="76"/>
      <c r="H82" s="76">
        <f>POWER(F82-E82,2)</f>
        <v>1.985134851918154</v>
      </c>
      <c r="I82" s="76">
        <f>AVERAGE(H82:H83)</f>
        <v>1.985134851918154</v>
      </c>
      <c r="J82" s="76">
        <f>I82+I84</f>
        <v>14.598237442128944</v>
      </c>
    </row>
    <row r="83" spans="1:10" x14ac:dyDescent="0.25">
      <c r="A83" s="82"/>
      <c r="B83" s="82"/>
      <c r="C83" s="82">
        <v>11.241379310344801</v>
      </c>
      <c r="D83" s="82">
        <v>44.827586206896598</v>
      </c>
      <c r="E83" s="82">
        <v>21.388561306174001</v>
      </c>
      <c r="F83" s="82">
        <f>F82</f>
        <v>19.97961316947125</v>
      </c>
      <c r="G83" s="82"/>
      <c r="H83" s="82">
        <f t="shared" ref="H83:H85" si="14">POWER(F83-E83,2)</f>
        <v>1.985134851918154</v>
      </c>
      <c r="I83" s="82"/>
      <c r="J83" s="82"/>
    </row>
    <row r="84" spans="1:10" x14ac:dyDescent="0.25">
      <c r="A84" s="76"/>
      <c r="B84" s="76"/>
      <c r="C84" s="76">
        <v>11.6551724137931</v>
      </c>
      <c r="D84" s="76">
        <v>57.241379310344797</v>
      </c>
      <c r="E84" s="76">
        <v>22.636162620895501</v>
      </c>
      <c r="F84" s="76">
        <f>AVERAGE(E84:E84)</f>
        <v>22.636162620895501</v>
      </c>
      <c r="G84" s="76"/>
      <c r="H84" s="76">
        <f t="shared" si="14"/>
        <v>0</v>
      </c>
      <c r="I84" s="76">
        <f>AVERAGE(H84:H85)</f>
        <v>12.61310259021079</v>
      </c>
      <c r="J84" s="76"/>
    </row>
    <row r="85" spans="1:10" x14ac:dyDescent="0.25">
      <c r="A85" s="76"/>
      <c r="B85" s="76"/>
      <c r="C85" s="76">
        <v>12.0689655172414</v>
      </c>
      <c r="D85" s="76">
        <v>32.413793103448299</v>
      </c>
      <c r="E85" s="76">
        <v>17.613593041445</v>
      </c>
      <c r="F85" s="76">
        <f>F84</f>
        <v>22.636162620895501</v>
      </c>
      <c r="G85" s="76"/>
      <c r="H85" s="76">
        <f t="shared" si="14"/>
        <v>25.22620518042158</v>
      </c>
      <c r="I85" s="76"/>
      <c r="J85" s="76"/>
    </row>
    <row r="87" spans="1:10" x14ac:dyDescent="0.25">
      <c r="A87" s="96" t="s">
        <v>67</v>
      </c>
      <c r="B87" s="96"/>
      <c r="C87" s="96"/>
      <c r="D87" s="96" t="s">
        <v>12</v>
      </c>
      <c r="E87" s="96"/>
      <c r="F87" s="96"/>
      <c r="G87" s="96"/>
      <c r="H87" s="96"/>
      <c r="I87" s="96"/>
      <c r="J87" s="96"/>
    </row>
    <row r="89" spans="1:10" x14ac:dyDescent="0.25">
      <c r="A89" s="85" t="s">
        <v>62</v>
      </c>
      <c r="B89" s="85"/>
      <c r="C89" s="85" t="s">
        <v>38</v>
      </c>
      <c r="D89" s="85" t="s">
        <v>1</v>
      </c>
      <c r="E89" s="85" t="s">
        <v>39</v>
      </c>
      <c r="F89" s="85" t="s">
        <v>26</v>
      </c>
      <c r="G89" s="85"/>
      <c r="H89" s="85" t="s">
        <v>65</v>
      </c>
      <c r="I89" s="85" t="s">
        <v>40</v>
      </c>
      <c r="J89" s="85" t="s">
        <v>30</v>
      </c>
    </row>
    <row r="90" spans="1:10" x14ac:dyDescent="0.25">
      <c r="A90" s="85"/>
      <c r="B90" s="85"/>
      <c r="C90" s="85">
        <v>10.413793103448301</v>
      </c>
      <c r="D90" s="85">
        <v>32.413793103448299</v>
      </c>
      <c r="E90" s="85">
        <v>18.570665032768499</v>
      </c>
      <c r="F90" s="85">
        <v>18.57</v>
      </c>
      <c r="G90" s="85"/>
      <c r="H90" s="85">
        <v>0</v>
      </c>
      <c r="I90" s="85">
        <v>0</v>
      </c>
      <c r="J90" s="85">
        <v>0</v>
      </c>
    </row>
    <row r="92" spans="1:10" x14ac:dyDescent="0.25">
      <c r="A92" s="96" t="s">
        <v>66</v>
      </c>
      <c r="B92" s="96"/>
      <c r="C92" s="96"/>
      <c r="D92" s="96" t="s">
        <v>13</v>
      </c>
      <c r="E92" s="96"/>
      <c r="F92" s="96"/>
      <c r="G92" s="96"/>
      <c r="H92" s="96"/>
      <c r="I92" s="96"/>
      <c r="J92" s="96"/>
    </row>
    <row r="93" spans="1:10" ht="20.25" customHeight="1" x14ac:dyDescent="0.25"/>
    <row r="94" spans="1:10" ht="21" customHeight="1" x14ac:dyDescent="0.25">
      <c r="A94" s="85" t="s">
        <v>62</v>
      </c>
      <c r="B94" s="85"/>
      <c r="C94" s="85" t="s">
        <v>38</v>
      </c>
      <c r="D94" s="85" t="s">
        <v>1</v>
      </c>
      <c r="E94" s="85" t="s">
        <v>2</v>
      </c>
      <c r="F94" s="85" t="s">
        <v>26</v>
      </c>
      <c r="G94" s="85"/>
      <c r="H94" s="85" t="s">
        <v>65</v>
      </c>
      <c r="I94" s="85" t="s">
        <v>40</v>
      </c>
      <c r="J94" s="85" t="s">
        <v>30</v>
      </c>
    </row>
    <row r="95" spans="1:10" ht="17.25" customHeight="1" x14ac:dyDescent="0.25">
      <c r="A95" s="91"/>
      <c r="B95" s="91"/>
      <c r="C95" s="91">
        <v>11.241379310344801</v>
      </c>
      <c r="D95" s="91">
        <v>44.827586206896598</v>
      </c>
      <c r="E95" s="91">
        <v>21.388561306174001</v>
      </c>
      <c r="F95" s="91">
        <f>AVERAGE(E95:E97)</f>
        <v>20.546105656171502</v>
      </c>
      <c r="G95" s="91"/>
      <c r="H95" s="91">
        <f>POWER(F95-E95,2)</f>
        <v>0.70973152222113334</v>
      </c>
      <c r="I95" s="91">
        <f>AVERAGE(H95:H97)</f>
        <v>4.5592332911808313</v>
      </c>
      <c r="J95" s="91">
        <f>I95</f>
        <v>4.5592332911808313</v>
      </c>
    </row>
    <row r="96" spans="1:10" x14ac:dyDescent="0.25">
      <c r="A96" s="85"/>
      <c r="B96" s="85"/>
      <c r="C96" s="85">
        <v>11.6551724137931</v>
      </c>
      <c r="D96" s="85">
        <v>57.241379310344797</v>
      </c>
      <c r="E96" s="85">
        <v>22.636162620895501</v>
      </c>
      <c r="F96" s="85">
        <f>F95</f>
        <v>20.546105656171502</v>
      </c>
      <c r="G96" s="85"/>
      <c r="H96" s="85">
        <f t="shared" ref="H96:H97" si="15">POWER(F96-E96,2)</f>
        <v>4.3683381157912962</v>
      </c>
      <c r="I96" s="85"/>
      <c r="J96" s="85"/>
    </row>
    <row r="97" spans="1:10" x14ac:dyDescent="0.25">
      <c r="A97" s="85"/>
      <c r="B97" s="85"/>
      <c r="C97" s="85">
        <v>12.0689655172414</v>
      </c>
      <c r="D97" s="85">
        <v>32.413793103448299</v>
      </c>
      <c r="E97" s="85">
        <v>17.613593041445</v>
      </c>
      <c r="F97" s="85">
        <f>F95</f>
        <v>20.546105656171502</v>
      </c>
      <c r="G97" s="85"/>
      <c r="H97" s="85">
        <f t="shared" si="15"/>
        <v>8.5996302355300642</v>
      </c>
      <c r="I97" s="85"/>
      <c r="J97" s="85"/>
    </row>
    <row r="98" spans="1:10" x14ac:dyDescent="0.25">
      <c r="A98" s="94" t="s">
        <v>63</v>
      </c>
      <c r="B98" s="94"/>
      <c r="C98" s="94"/>
      <c r="D98" s="94"/>
      <c r="E98" s="94"/>
      <c r="F98" s="94"/>
      <c r="G98" s="94"/>
      <c r="H98" s="94"/>
      <c r="I98" s="94"/>
      <c r="J98" s="94"/>
    </row>
    <row r="99" spans="1:10" x14ac:dyDescent="0.25">
      <c r="A99" s="94"/>
      <c r="B99" s="94"/>
      <c r="C99" s="94"/>
      <c r="D99" s="94"/>
      <c r="E99" s="94"/>
      <c r="F99" s="94"/>
      <c r="G99" s="94"/>
      <c r="H99" s="94"/>
      <c r="I99" s="94"/>
      <c r="J99" s="94"/>
    </row>
    <row r="100" spans="1:10" x14ac:dyDescent="0.25">
      <c r="A100" s="76" t="s">
        <v>27</v>
      </c>
      <c r="B100" s="76"/>
      <c r="C100" s="76" t="s">
        <v>38</v>
      </c>
      <c r="D100" s="76" t="s">
        <v>1</v>
      </c>
      <c r="E100" s="76" t="s">
        <v>2</v>
      </c>
      <c r="F100" s="76" t="s">
        <v>29</v>
      </c>
      <c r="G100" s="76"/>
      <c r="H100" s="76" t="s">
        <v>68</v>
      </c>
      <c r="I100" s="76" t="s">
        <v>69</v>
      </c>
      <c r="J100" s="76" t="s">
        <v>30</v>
      </c>
    </row>
    <row r="101" spans="1:10" x14ac:dyDescent="0.25">
      <c r="A101" s="76"/>
      <c r="B101" s="76"/>
      <c r="C101" s="79">
        <v>11.241379310344801</v>
      </c>
      <c r="D101" s="79">
        <v>44.827586206896598</v>
      </c>
      <c r="E101" s="79">
        <v>21.388561306174001</v>
      </c>
      <c r="F101" s="76">
        <f>AVERAGE(E101:E102)</f>
        <v>22.012361963534751</v>
      </c>
      <c r="G101" s="76"/>
      <c r="H101" s="76">
        <f>AVERAGE(F101:F102)</f>
        <v>22.012361963534751</v>
      </c>
      <c r="I101" s="76">
        <f>AVERAGE(H101:H102)</f>
        <v>22.012361963534751</v>
      </c>
      <c r="J101" s="76">
        <f>I101+I103</f>
        <v>39.625955004979751</v>
      </c>
    </row>
    <row r="102" spans="1:10" x14ac:dyDescent="0.25">
      <c r="A102" s="82"/>
      <c r="B102" s="82"/>
      <c r="C102" s="82">
        <v>11.6551724137931</v>
      </c>
      <c r="D102" s="82">
        <v>57.241379310344797</v>
      </c>
      <c r="E102" s="82">
        <v>22.636162620895501</v>
      </c>
      <c r="F102" s="82">
        <f>F101</f>
        <v>22.012361963534751</v>
      </c>
      <c r="G102" s="82"/>
      <c r="H102" s="82">
        <f>H101</f>
        <v>22.012361963534751</v>
      </c>
      <c r="I102" s="82"/>
      <c r="J102" s="82"/>
    </row>
    <row r="103" spans="1:10" x14ac:dyDescent="0.25">
      <c r="A103" s="76"/>
      <c r="B103" s="76"/>
      <c r="C103" s="76">
        <v>12.0689655172414</v>
      </c>
      <c r="D103" s="76">
        <v>32.413793103448299</v>
      </c>
      <c r="E103" s="76">
        <v>17.613593041445</v>
      </c>
      <c r="F103" s="76">
        <f>E103</f>
        <v>17.613593041445</v>
      </c>
      <c r="G103" s="76"/>
      <c r="H103" s="76">
        <f>F103</f>
        <v>17.613593041445</v>
      </c>
      <c r="I103" s="76">
        <f>H103</f>
        <v>17.613593041445</v>
      </c>
      <c r="J103" s="76"/>
    </row>
    <row r="104" spans="1:10" ht="16.5" thickBot="1" x14ac:dyDescent="0.3">
      <c r="A104" s="76"/>
      <c r="B104" s="76"/>
      <c r="C104" s="76"/>
      <c r="D104" s="76"/>
      <c r="E104" s="76"/>
      <c r="F104" s="76"/>
      <c r="G104" s="76"/>
      <c r="H104" s="76"/>
      <c r="I104" s="76"/>
      <c r="J104" s="76"/>
    </row>
    <row r="105" spans="1:10" x14ac:dyDescent="0.25">
      <c r="A105" s="12"/>
      <c r="B105" s="73"/>
      <c r="C105" s="73"/>
      <c r="D105" s="73"/>
      <c r="E105" s="73"/>
      <c r="F105" s="73"/>
      <c r="G105" s="73"/>
      <c r="H105" s="73"/>
      <c r="I105" s="73"/>
      <c r="J105" s="73"/>
    </row>
    <row r="106" spans="1:10" x14ac:dyDescent="0.25">
      <c r="A106" s="14"/>
      <c r="B106" s="39"/>
      <c r="C106" s="39"/>
      <c r="D106" s="39"/>
      <c r="E106" s="39"/>
      <c r="F106" s="39"/>
      <c r="G106" s="39"/>
      <c r="H106" s="39"/>
      <c r="I106" s="39"/>
      <c r="J106" s="39"/>
    </row>
    <row r="107" spans="1:10" x14ac:dyDescent="0.25">
      <c r="A107" s="14"/>
      <c r="B107" s="39"/>
      <c r="C107" s="39"/>
      <c r="D107" s="39"/>
      <c r="E107" s="39"/>
      <c r="F107" s="39"/>
      <c r="G107" s="39"/>
      <c r="H107" s="39"/>
      <c r="I107" s="39"/>
      <c r="J107" s="39"/>
    </row>
    <row r="108" spans="1:10" ht="16.5" thickBot="1" x14ac:dyDescent="0.3">
      <c r="A108" s="74"/>
      <c r="B108" s="75"/>
      <c r="C108" s="75"/>
      <c r="D108" s="75"/>
      <c r="E108" s="75"/>
      <c r="F108" s="75"/>
      <c r="G108" s="75"/>
      <c r="H108" s="75"/>
      <c r="I108" s="75"/>
      <c r="J108" s="75"/>
    </row>
    <row r="109" spans="1:10" x14ac:dyDescent="0.25">
      <c r="A109" s="96" t="s">
        <v>70</v>
      </c>
      <c r="B109" s="96" t="s">
        <v>11</v>
      </c>
      <c r="C109" s="96"/>
      <c r="D109" s="96"/>
      <c r="E109" s="96"/>
      <c r="F109" s="96"/>
      <c r="G109" s="96"/>
      <c r="H109" s="96"/>
      <c r="I109" s="96"/>
      <c r="J109" s="96"/>
    </row>
    <row r="110" spans="1:10" x14ac:dyDescent="0.25">
      <c r="A110" s="85" t="s">
        <v>62</v>
      </c>
      <c r="B110" s="85"/>
      <c r="C110" s="85" t="s">
        <v>38</v>
      </c>
      <c r="D110" s="85" t="s">
        <v>1</v>
      </c>
      <c r="E110" s="85" t="s">
        <v>2</v>
      </c>
      <c r="F110" s="85" t="s">
        <v>26</v>
      </c>
      <c r="G110" s="85"/>
      <c r="H110" s="85" t="s">
        <v>65</v>
      </c>
      <c r="I110" s="85" t="s">
        <v>40</v>
      </c>
      <c r="J110" s="85" t="s">
        <v>30</v>
      </c>
    </row>
    <row r="111" spans="1:10" x14ac:dyDescent="0.25">
      <c r="A111" s="91"/>
      <c r="B111" s="91"/>
      <c r="C111" s="91">
        <v>14.551724137931</v>
      </c>
      <c r="D111" s="91">
        <v>137.931034482759</v>
      </c>
      <c r="E111" s="91">
        <v>53.532105628303398</v>
      </c>
      <c r="F111" s="91">
        <f>AVERAGE(E111:E116)</f>
        <v>73.968361779126184</v>
      </c>
      <c r="G111" s="91"/>
      <c r="H111" s="91">
        <f>POWER(F111-E111,2)</f>
        <v>417.64056546204216</v>
      </c>
      <c r="I111" s="91">
        <f>AVERAGE(H111:H115)</f>
        <v>145.76016826397546</v>
      </c>
      <c r="J111" s="91">
        <f>I111</f>
        <v>145.76016826397546</v>
      </c>
    </row>
    <row r="112" spans="1:10" x14ac:dyDescent="0.25">
      <c r="A112" s="85"/>
      <c r="B112" s="85"/>
      <c r="C112" s="85">
        <v>17.034482758620701</v>
      </c>
      <c r="D112" s="85">
        <v>106.89655172413801</v>
      </c>
      <c r="E112" s="85">
        <v>74.6109601985289</v>
      </c>
      <c r="F112" s="85">
        <f>F111</f>
        <v>73.968361779126184</v>
      </c>
      <c r="G112" s="85"/>
      <c r="H112" s="88">
        <f t="shared" ref="H112:H115" si="16">POWER(F112-E112,2)</f>
        <v>0.41293272861886959</v>
      </c>
      <c r="I112" s="85"/>
      <c r="J112" s="85"/>
    </row>
    <row r="113" spans="1:10" x14ac:dyDescent="0.25">
      <c r="A113" s="85"/>
      <c r="B113" s="85"/>
      <c r="C113" s="85">
        <v>17.448275862069</v>
      </c>
      <c r="D113" s="85">
        <v>94.482758620689694</v>
      </c>
      <c r="E113" s="85">
        <v>72.078923665519099</v>
      </c>
      <c r="F113" s="85">
        <f>F112</f>
        <v>73.968361779126184</v>
      </c>
      <c r="G113" s="85"/>
      <c r="H113" s="88">
        <f t="shared" si="16"/>
        <v>3.5699763851510991</v>
      </c>
      <c r="I113" s="85"/>
      <c r="J113" s="85"/>
    </row>
    <row r="114" spans="1:10" x14ac:dyDescent="0.25">
      <c r="A114" s="85"/>
      <c r="B114" s="85"/>
      <c r="C114" s="85">
        <v>19.931034482758601</v>
      </c>
      <c r="D114" s="85">
        <v>168.96551724137899</v>
      </c>
      <c r="E114" s="85">
        <v>90.814035118040906</v>
      </c>
      <c r="F114" s="85">
        <f>F113</f>
        <v>73.968361779126184</v>
      </c>
      <c r="G114" s="85"/>
      <c r="H114" s="88">
        <f t="shared" si="16"/>
        <v>283.77671024142228</v>
      </c>
      <c r="I114" s="85"/>
      <c r="J114" s="85"/>
    </row>
    <row r="115" spans="1:10" x14ac:dyDescent="0.25">
      <c r="A115" s="91"/>
      <c r="B115" s="91"/>
      <c r="C115" s="91">
        <v>21.586206896551701</v>
      </c>
      <c r="D115" s="91">
        <v>20</v>
      </c>
      <c r="E115" s="91">
        <v>78.805784285238602</v>
      </c>
      <c r="F115" s="91">
        <f>F114</f>
        <v>73.968361779126184</v>
      </c>
      <c r="G115" s="91"/>
      <c r="H115" s="91">
        <f t="shared" si="16"/>
        <v>23.400656502642946</v>
      </c>
      <c r="I115" s="91"/>
      <c r="J115" s="91"/>
    </row>
    <row r="116" spans="1:10" x14ac:dyDescent="0.25">
      <c r="A116" s="95" t="s">
        <v>63</v>
      </c>
      <c r="B116" s="95"/>
      <c r="C116" s="95"/>
      <c r="D116" s="95"/>
      <c r="E116" s="95"/>
      <c r="F116" s="95"/>
      <c r="G116" s="95"/>
      <c r="H116" s="95"/>
      <c r="I116" s="95"/>
      <c r="J116" s="95"/>
    </row>
    <row r="117" spans="1:10" x14ac:dyDescent="0.25">
      <c r="A117" s="94"/>
      <c r="B117" s="94"/>
      <c r="C117" s="94"/>
      <c r="D117" s="94"/>
      <c r="E117" s="94"/>
      <c r="F117" s="94"/>
      <c r="G117" s="94"/>
      <c r="H117" s="94"/>
      <c r="I117" s="94"/>
      <c r="J117" s="94"/>
    </row>
    <row r="118" spans="1:10" x14ac:dyDescent="0.25">
      <c r="A118" s="76" t="s">
        <v>27</v>
      </c>
      <c r="B118" s="76"/>
      <c r="C118" s="76" t="s">
        <v>38</v>
      </c>
      <c r="D118" s="76" t="s">
        <v>1</v>
      </c>
      <c r="E118" s="76" t="s">
        <v>2</v>
      </c>
      <c r="F118" s="76" t="s">
        <v>29</v>
      </c>
      <c r="G118" s="76"/>
      <c r="H118" s="76" t="s">
        <v>68</v>
      </c>
      <c r="I118" s="76" t="s">
        <v>69</v>
      </c>
      <c r="J118" s="76"/>
    </row>
    <row r="119" spans="1:10" x14ac:dyDescent="0.25">
      <c r="A119" s="79"/>
      <c r="B119" s="79"/>
      <c r="C119" s="79">
        <v>14.551724137931</v>
      </c>
      <c r="D119" s="79">
        <v>137.931034482759</v>
      </c>
      <c r="E119" s="79">
        <v>53.532105628303398</v>
      </c>
      <c r="F119" s="79">
        <f>AVERAGE(E119:E120)</f>
        <v>64.071532913416149</v>
      </c>
      <c r="G119" s="79"/>
      <c r="H119" s="79">
        <f>POWER(F119-E119,2)</f>
        <v>111.07952749817913</v>
      </c>
      <c r="I119" s="79">
        <f>AVERAGE(H119:H120)</f>
        <v>111.07952749817913</v>
      </c>
      <c r="J119" s="79">
        <f>I119+I121</f>
        <v>171.12987672029513</v>
      </c>
    </row>
    <row r="120" spans="1:10" x14ac:dyDescent="0.25">
      <c r="A120" s="82"/>
      <c r="B120" s="82"/>
      <c r="C120" s="82">
        <v>17.034482758620701</v>
      </c>
      <c r="D120" s="82">
        <v>106.89655172413801</v>
      </c>
      <c r="E120" s="82">
        <v>74.6109601985289</v>
      </c>
      <c r="F120" s="82">
        <f>F119</f>
        <v>64.071532913416149</v>
      </c>
      <c r="G120" s="82"/>
      <c r="H120" s="82">
        <f t="shared" ref="H120:H123" si="17">POWER(F120-E120,2)</f>
        <v>111.07952749817913</v>
      </c>
      <c r="I120" s="82"/>
      <c r="J120" s="82"/>
    </row>
    <row r="121" spans="1:10" x14ac:dyDescent="0.25">
      <c r="A121" s="76"/>
      <c r="B121" s="76"/>
      <c r="C121" s="76">
        <v>17.448275862069</v>
      </c>
      <c r="D121" s="76">
        <v>94.482758620689694</v>
      </c>
      <c r="E121" s="76">
        <v>72.078923665519099</v>
      </c>
      <c r="F121" s="76">
        <f>AVERAGE(E121:E123)</f>
        <v>80.566247689599535</v>
      </c>
      <c r="G121" s="76"/>
      <c r="H121" s="79">
        <f t="shared" si="17"/>
        <v>72.03466908973293</v>
      </c>
      <c r="I121" s="76">
        <f>AVERAGE(H121:H123)</f>
        <v>60.05034922211599</v>
      </c>
      <c r="J121" s="76"/>
    </row>
    <row r="122" spans="1:10" x14ac:dyDescent="0.25">
      <c r="A122" s="76"/>
      <c r="B122" s="76"/>
      <c r="C122" s="76">
        <v>19.931034482758601</v>
      </c>
      <c r="D122" s="76">
        <v>168.96551724137899</v>
      </c>
      <c r="E122" s="76">
        <v>90.814035118040906</v>
      </c>
      <c r="F122" s="76">
        <f>F121</f>
        <v>80.566247689599535</v>
      </c>
      <c r="G122" s="76"/>
      <c r="H122" s="79">
        <f t="shared" si="17"/>
        <v>105.01714717852099</v>
      </c>
      <c r="I122" s="76"/>
      <c r="J122" s="76"/>
    </row>
    <row r="123" spans="1:10" x14ac:dyDescent="0.25">
      <c r="A123" s="76"/>
      <c r="B123" s="76"/>
      <c r="C123" s="76">
        <v>21.586206896551701</v>
      </c>
      <c r="D123" s="76">
        <v>20</v>
      </c>
      <c r="E123" s="76">
        <v>78.805784285238602</v>
      </c>
      <c r="F123" s="76">
        <f>F121</f>
        <v>80.566247689599535</v>
      </c>
      <c r="G123" s="76"/>
      <c r="H123" s="79">
        <f t="shared" si="17"/>
        <v>3.0992313980940884</v>
      </c>
      <c r="I123" s="76"/>
      <c r="J123" s="76"/>
    </row>
    <row r="125" spans="1:10" x14ac:dyDescent="0.25">
      <c r="A125" s="96" t="s">
        <v>72</v>
      </c>
      <c r="B125" s="96"/>
      <c r="C125" s="96" t="s">
        <v>14</v>
      </c>
      <c r="D125" s="96"/>
      <c r="E125" s="96"/>
      <c r="F125" s="96"/>
      <c r="G125" s="96"/>
      <c r="H125" s="96"/>
      <c r="I125" s="96"/>
      <c r="J125" s="96"/>
    </row>
    <row r="127" spans="1:10" x14ac:dyDescent="0.25">
      <c r="A127" s="85" t="s">
        <v>62</v>
      </c>
      <c r="B127" s="85"/>
      <c r="C127" s="85" t="s">
        <v>38</v>
      </c>
      <c r="D127" s="85" t="s">
        <v>1</v>
      </c>
      <c r="E127" s="85" t="s">
        <v>2</v>
      </c>
      <c r="F127" s="85" t="s">
        <v>26</v>
      </c>
      <c r="G127" s="85"/>
      <c r="H127" s="85" t="s">
        <v>65</v>
      </c>
      <c r="I127" s="85" t="s">
        <v>40</v>
      </c>
      <c r="J127" s="85" t="s">
        <v>30</v>
      </c>
    </row>
    <row r="128" spans="1:10" x14ac:dyDescent="0.25">
      <c r="A128" s="91"/>
      <c r="B128" s="91"/>
      <c r="C128" s="91">
        <v>14.551724137931</v>
      </c>
      <c r="D128" s="91">
        <v>137.931034482759</v>
      </c>
      <c r="E128" s="91">
        <v>53.532105628303398</v>
      </c>
      <c r="F128" s="91">
        <f>E128</f>
        <v>53.532105628303398</v>
      </c>
      <c r="G128" s="91"/>
      <c r="H128" s="91">
        <v>0</v>
      </c>
      <c r="I128" s="91">
        <v>0</v>
      </c>
      <c r="J128" s="91">
        <v>0</v>
      </c>
    </row>
    <row r="130" spans="1:10" x14ac:dyDescent="0.25">
      <c r="A130" s="96" t="s">
        <v>73</v>
      </c>
      <c r="B130" s="96"/>
      <c r="C130" s="96" t="s">
        <v>15</v>
      </c>
      <c r="D130" s="96"/>
      <c r="E130" s="96"/>
      <c r="F130" s="96"/>
      <c r="G130" s="96"/>
      <c r="H130" s="96"/>
      <c r="I130" s="96"/>
      <c r="J130" s="96"/>
    </row>
    <row r="132" spans="1:10" x14ac:dyDescent="0.25">
      <c r="A132" t="s">
        <v>62</v>
      </c>
      <c r="C132" t="s">
        <v>0</v>
      </c>
      <c r="D132" t="s">
        <v>74</v>
      </c>
      <c r="E132" t="s">
        <v>2</v>
      </c>
      <c r="F132" t="s">
        <v>26</v>
      </c>
      <c r="H132" t="s">
        <v>65</v>
      </c>
      <c r="I132" t="s">
        <v>40</v>
      </c>
      <c r="J132" t="s">
        <v>30</v>
      </c>
    </row>
    <row r="133" spans="1:10" x14ac:dyDescent="0.25">
      <c r="A133" s="57"/>
      <c r="B133" s="57"/>
      <c r="C133" s="57">
        <v>17.034482758620701</v>
      </c>
      <c r="D133" s="57">
        <v>106.89655172413801</v>
      </c>
      <c r="E133" s="57">
        <v>74.6109601985289</v>
      </c>
      <c r="F133" s="57">
        <f>AVERAGE(E133:E136)</f>
        <v>79.077425816831877</v>
      </c>
      <c r="G133" s="57"/>
      <c r="H133" s="57">
        <f>POWER(F133-E133,2)</f>
        <v>19.949315119482588</v>
      </c>
      <c r="I133" s="57">
        <f>AVERAGE(H133:H136)</f>
        <v>51.687533623081194</v>
      </c>
      <c r="J133" s="57">
        <f>I133</f>
        <v>51.687533623081194</v>
      </c>
    </row>
    <row r="134" spans="1:10" x14ac:dyDescent="0.25">
      <c r="C134">
        <v>17.448275862069</v>
      </c>
      <c r="D134">
        <v>94.482758620689694</v>
      </c>
      <c r="E134">
        <v>72.078923665519099</v>
      </c>
      <c r="F134">
        <f>F133</f>
        <v>79.077425816831877</v>
      </c>
      <c r="H134" s="39">
        <f t="shared" ref="H134:H136" si="18">POWER(F134-E134,2)</f>
        <v>48.979032361929576</v>
      </c>
    </row>
    <row r="135" spans="1:10" x14ac:dyDescent="0.25">
      <c r="C135">
        <v>19.931034482758601</v>
      </c>
      <c r="D135">
        <v>168.96551724137899</v>
      </c>
      <c r="E135">
        <v>90.814035118040906</v>
      </c>
      <c r="F135">
        <f>F133</f>
        <v>79.077425816831877</v>
      </c>
      <c r="H135" s="39">
        <f t="shared" si="18"/>
        <v>137.7479978892263</v>
      </c>
    </row>
    <row r="136" spans="1:10" x14ac:dyDescent="0.25">
      <c r="C136">
        <v>21.586206896551701</v>
      </c>
      <c r="D136">
        <v>20</v>
      </c>
      <c r="E136">
        <v>78.805784285238602</v>
      </c>
      <c r="F136">
        <f>F133</f>
        <v>79.077425816831877</v>
      </c>
      <c r="H136" s="39">
        <f t="shared" si="18"/>
        <v>7.3789121686340206E-2</v>
      </c>
    </row>
    <row r="137" spans="1:10" x14ac:dyDescent="0.25">
      <c r="H137" s="39"/>
    </row>
    <row r="138" spans="1:10" x14ac:dyDescent="0.25">
      <c r="H138" s="39"/>
    </row>
    <row r="139" spans="1:10" x14ac:dyDescent="0.25">
      <c r="A139" s="85" t="s">
        <v>27</v>
      </c>
      <c r="B139" s="85"/>
      <c r="C139" s="85" t="s">
        <v>38</v>
      </c>
      <c r="D139" s="85" t="s">
        <v>1</v>
      </c>
      <c r="E139" s="85" t="s">
        <v>2</v>
      </c>
      <c r="F139" s="85" t="s">
        <v>29</v>
      </c>
      <c r="G139" s="85"/>
      <c r="H139" s="85" t="s">
        <v>68</v>
      </c>
      <c r="I139" s="85" t="s">
        <v>69</v>
      </c>
      <c r="J139" s="85"/>
    </row>
    <row r="140" spans="1:10" x14ac:dyDescent="0.25">
      <c r="A140" s="88"/>
      <c r="B140" s="88"/>
      <c r="C140" s="88">
        <v>17.034482758620701</v>
      </c>
      <c r="D140" s="88">
        <v>106.89655172413801</v>
      </c>
      <c r="E140" s="88">
        <v>74.6109601985289</v>
      </c>
      <c r="F140" s="88">
        <f>AVERAGE(E140:E141)</f>
        <v>73.344941932024</v>
      </c>
      <c r="G140" s="88"/>
      <c r="H140" s="88">
        <f>POWER(F140-E140,2)</f>
        <v>1.6028022511240738</v>
      </c>
      <c r="I140" s="88">
        <f>AVERAGE(H140:H141)</f>
        <v>1.6028022511240738</v>
      </c>
      <c r="J140" s="88">
        <f>I140+I142</f>
        <v>37.652324266998384</v>
      </c>
    </row>
    <row r="141" spans="1:10" x14ac:dyDescent="0.25">
      <c r="A141" s="91"/>
      <c r="B141" s="91"/>
      <c r="C141" s="91">
        <v>17.448275862069</v>
      </c>
      <c r="D141" s="91">
        <v>94.482758620689694</v>
      </c>
      <c r="E141" s="91">
        <v>72.078923665519099</v>
      </c>
      <c r="F141" s="91">
        <f>F140</f>
        <v>73.344941932024</v>
      </c>
      <c r="G141" s="91"/>
      <c r="H141" s="91">
        <f t="shared" ref="H141:H143" si="19">POWER(F141-E141,2)</f>
        <v>1.6028022511240738</v>
      </c>
      <c r="I141" s="91"/>
      <c r="J141" s="91"/>
    </row>
    <row r="142" spans="1:10" x14ac:dyDescent="0.25">
      <c r="A142" s="85"/>
      <c r="B142" s="88"/>
      <c r="C142" s="88">
        <v>19.931034482758601</v>
      </c>
      <c r="D142" s="88">
        <v>168.96551724137899</v>
      </c>
      <c r="E142" s="88">
        <v>90.814035118040906</v>
      </c>
      <c r="F142" s="88">
        <f>AVERAGE(E142:E143)</f>
        <v>84.809909701639754</v>
      </c>
      <c r="G142" s="85"/>
      <c r="H142" s="88">
        <f t="shared" si="19"/>
        <v>36.049522015874309</v>
      </c>
      <c r="I142" s="85">
        <f>AVERAGE(H142:H143)</f>
        <v>36.049522015874309</v>
      </c>
      <c r="J142" s="85"/>
    </row>
    <row r="143" spans="1:10" x14ac:dyDescent="0.25">
      <c r="A143" s="85"/>
      <c r="B143" s="85"/>
      <c r="C143" s="85">
        <v>21.586206896551701</v>
      </c>
      <c r="D143" s="85">
        <v>20</v>
      </c>
      <c r="E143" s="85">
        <v>78.805784285238602</v>
      </c>
      <c r="F143" s="85">
        <f>F142</f>
        <v>84.809909701639754</v>
      </c>
      <c r="G143" s="85"/>
      <c r="H143" s="88">
        <f t="shared" si="19"/>
        <v>36.049522015874309</v>
      </c>
      <c r="I143" s="85"/>
      <c r="J143" s="85"/>
    </row>
    <row r="144" spans="1:10" x14ac:dyDescent="0.25">
      <c r="A144" s="94" t="s">
        <v>63</v>
      </c>
      <c r="B144" s="94"/>
      <c r="C144" s="94"/>
      <c r="D144" s="94"/>
      <c r="E144" s="94"/>
      <c r="F144" s="94"/>
      <c r="G144" s="94"/>
      <c r="H144" s="94"/>
      <c r="I144" s="94"/>
      <c r="J144" s="94"/>
    </row>
    <row r="145" spans="1:10" x14ac:dyDescent="0.25">
      <c r="A145" s="94"/>
      <c r="B145" s="94"/>
      <c r="C145" s="94"/>
      <c r="D145" s="94"/>
      <c r="E145" s="94"/>
      <c r="F145" s="94"/>
      <c r="G145" s="94"/>
      <c r="H145" s="94"/>
      <c r="I145" s="94"/>
      <c r="J145" s="94"/>
    </row>
    <row r="146" spans="1:10" x14ac:dyDescent="0.25">
      <c r="A146" s="76" t="s">
        <v>31</v>
      </c>
      <c r="B146" s="76"/>
      <c r="C146" s="76" t="s">
        <v>38</v>
      </c>
      <c r="D146" s="76" t="s">
        <v>1</v>
      </c>
      <c r="E146" s="76" t="s">
        <v>2</v>
      </c>
      <c r="F146" s="76" t="s">
        <v>53</v>
      </c>
      <c r="G146" s="76"/>
      <c r="H146" s="76" t="s">
        <v>33</v>
      </c>
      <c r="I146" s="76" t="s">
        <v>75</v>
      </c>
      <c r="J146" s="76"/>
    </row>
    <row r="147" spans="1:10" x14ac:dyDescent="0.25">
      <c r="A147" s="79"/>
      <c r="B147" s="79"/>
      <c r="C147" s="79">
        <v>17.034482758620701</v>
      </c>
      <c r="D147" s="79">
        <v>106.89655172413801</v>
      </c>
      <c r="E147" s="79">
        <v>74.6109601985289</v>
      </c>
      <c r="F147" s="76">
        <f>AVERAGE(E147:E149)</f>
        <v>79.16797299402964</v>
      </c>
      <c r="G147" s="76"/>
      <c r="H147" s="76">
        <f>POWER(F147-E147,2)</f>
        <v>20.766365618357462</v>
      </c>
      <c r="I147" s="76">
        <f>AVERAGE(H147:H149)</f>
        <v>68.883916332247665</v>
      </c>
      <c r="J147" s="76">
        <f>I147</f>
        <v>68.883916332247665</v>
      </c>
    </row>
    <row r="148" spans="1:10" x14ac:dyDescent="0.25">
      <c r="A148" s="79"/>
      <c r="B148" s="79"/>
      <c r="C148" s="79">
        <v>17.448275862069</v>
      </c>
      <c r="D148" s="79">
        <v>94.482758620689694</v>
      </c>
      <c r="E148" s="79">
        <v>72.078923665519099</v>
      </c>
      <c r="F148" s="76">
        <f>F147</f>
        <v>79.16797299402964</v>
      </c>
      <c r="G148" s="76"/>
      <c r="H148" s="76">
        <f t="shared" ref="H148:H150" si="20">POWER(F148-E148,2)</f>
        <v>50.254620382055748</v>
      </c>
      <c r="I148" s="76"/>
      <c r="J148" s="76"/>
    </row>
    <row r="149" spans="1:10" x14ac:dyDescent="0.25">
      <c r="A149" s="82"/>
      <c r="B149" s="82"/>
      <c r="C149" s="82">
        <v>19.931034482758601</v>
      </c>
      <c r="D149" s="82">
        <v>168.96551724137899</v>
      </c>
      <c r="E149" s="82">
        <v>90.814035118040906</v>
      </c>
      <c r="F149" s="82">
        <f>F147</f>
        <v>79.16797299402964</v>
      </c>
      <c r="G149" s="82"/>
      <c r="H149" s="82">
        <f t="shared" si="20"/>
        <v>135.63076299632979</v>
      </c>
      <c r="I149" s="82"/>
      <c r="J149" s="82"/>
    </row>
    <row r="150" spans="1:10" x14ac:dyDescent="0.25">
      <c r="A150" s="76"/>
      <c r="B150" s="76"/>
      <c r="C150" s="76">
        <v>21.586206896551701</v>
      </c>
      <c r="D150" s="76">
        <v>20</v>
      </c>
      <c r="E150" s="76">
        <v>78.805784285238602</v>
      </c>
      <c r="F150" s="76">
        <f>E150</f>
        <v>78.805784285238602</v>
      </c>
      <c r="G150" s="76"/>
      <c r="H150" s="76">
        <f t="shared" si="20"/>
        <v>0</v>
      </c>
      <c r="I150" s="76">
        <v>0</v>
      </c>
      <c r="J150" s="76"/>
    </row>
  </sheetData>
  <autoFilter ref="C22:C30" xr:uid="{5C8E0CF4-CE4D-4818-852F-4DF1BA729BA8}"/>
  <sortState ref="C22:F30">
    <sortCondition ref="C22:C30"/>
  </sortState>
  <mergeCells count="1">
    <mergeCell ref="A10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67"/>
  <sheetViews>
    <sheetView zoomScale="70" zoomScaleNormal="70" workbookViewId="0">
      <pane ySplit="1" topLeftCell="A89" activePane="bottomLeft" state="frozen"/>
      <selection pane="bottomLeft" activeCell="AR84" sqref="AG68:AR84"/>
    </sheetView>
  </sheetViews>
  <sheetFormatPr defaultColWidth="11" defaultRowHeight="15.75" x14ac:dyDescent="0.25"/>
  <cols>
    <col min="4" max="4" width="13.875" bestFit="1" customWidth="1"/>
    <col min="5" max="5" width="22.875" customWidth="1"/>
    <col min="6" max="6" width="16.875" customWidth="1"/>
    <col min="7" max="7" width="18.75" customWidth="1"/>
    <col min="8" max="8" width="13.125" customWidth="1"/>
    <col min="9" max="9" width="11.5" style="11" customWidth="1"/>
  </cols>
  <sheetData>
    <row r="1" spans="1:10" x14ac:dyDescent="0.25">
      <c r="A1" s="6"/>
      <c r="B1" s="7" t="s">
        <v>0</v>
      </c>
      <c r="C1" s="7" t="s">
        <v>1</v>
      </c>
      <c r="D1" s="7" t="s">
        <v>2</v>
      </c>
      <c r="E1" s="7" t="s">
        <v>26</v>
      </c>
      <c r="F1" s="2" t="s">
        <v>28</v>
      </c>
      <c r="G1" s="2" t="s">
        <v>19</v>
      </c>
      <c r="H1" s="2" t="s">
        <v>4</v>
      </c>
      <c r="I1" s="2" t="s">
        <v>30</v>
      </c>
      <c r="J1" s="2" t="s">
        <v>18</v>
      </c>
    </row>
    <row r="2" spans="1:10" s="18" customFormat="1" x14ac:dyDescent="0.25">
      <c r="A2">
        <f t="shared" ref="A2:A21" si="0">A1+1</f>
        <v>1</v>
      </c>
      <c r="B2" s="32">
        <v>10</v>
      </c>
      <c r="C2" s="32">
        <v>113.10344827586199</v>
      </c>
      <c r="D2" s="27">
        <v>45.655529499736403</v>
      </c>
      <c r="E2" s="8">
        <f>AVERAGE(D2:D22)</f>
        <v>68.204342781363067</v>
      </c>
      <c r="F2" s="56">
        <f>E2-D2</f>
        <v>22.548813281626664</v>
      </c>
      <c r="G2">
        <f>POWER(F2,2)</f>
        <v>508.44898040966308</v>
      </c>
      <c r="H2">
        <f>AVERAGE(G2:G22)</f>
        <v>565.23841946932998</v>
      </c>
      <c r="I2">
        <f>H2</f>
        <v>565.23841946932998</v>
      </c>
    </row>
    <row r="3" spans="1:10" s="17" customFormat="1" x14ac:dyDescent="0.25">
      <c r="A3">
        <f t="shared" si="0"/>
        <v>2</v>
      </c>
      <c r="B3" s="32">
        <v>10</v>
      </c>
      <c r="C3" s="32">
        <v>187.586206896552</v>
      </c>
      <c r="D3" s="27">
        <v>41.531992420147802</v>
      </c>
      <c r="E3" s="8">
        <f>E2</f>
        <v>68.204342781363067</v>
      </c>
      <c r="F3" s="56">
        <f t="shared" ref="F3:F22" si="1">E3-D3</f>
        <v>26.672350361215265</v>
      </c>
      <c r="G3">
        <f t="shared" ref="G3:G22" si="2">POWER(F3,2)</f>
        <v>711.4142737914201</v>
      </c>
      <c r="H3"/>
      <c r="I3"/>
    </row>
    <row r="4" spans="1:10" s="17" customFormat="1" x14ac:dyDescent="0.25">
      <c r="A4">
        <f t="shared" si="0"/>
        <v>3</v>
      </c>
      <c r="B4" s="32">
        <v>11.6551724137931</v>
      </c>
      <c r="C4" s="32">
        <v>20</v>
      </c>
      <c r="D4" s="27">
        <v>27.982504900060299</v>
      </c>
      <c r="E4" s="8">
        <f t="shared" ref="E4:E22" si="3">E3</f>
        <v>68.204342781363067</v>
      </c>
      <c r="F4" s="56">
        <f t="shared" si="1"/>
        <v>40.221837881302768</v>
      </c>
      <c r="G4">
        <f t="shared" si="2"/>
        <v>1617.7962425498024</v>
      </c>
      <c r="H4"/>
      <c r="I4"/>
    </row>
    <row r="5" spans="1:10" s="17" customFormat="1" x14ac:dyDescent="0.25">
      <c r="A5">
        <f t="shared" si="0"/>
        <v>4</v>
      </c>
      <c r="B5" s="32">
        <v>12.0689655172414</v>
      </c>
      <c r="C5" s="32">
        <v>100.68965517241401</v>
      </c>
      <c r="D5" s="27">
        <v>34.678727152087397</v>
      </c>
      <c r="E5" s="8">
        <f t="shared" si="3"/>
        <v>68.204342781363067</v>
      </c>
      <c r="F5" s="56">
        <f t="shared" si="1"/>
        <v>33.52561562927567</v>
      </c>
      <c r="G5">
        <f t="shared" si="2"/>
        <v>1123.9669033219332</v>
      </c>
      <c r="H5"/>
      <c r="I5"/>
    </row>
    <row r="6" spans="1:10" s="17" customFormat="1" x14ac:dyDescent="0.25">
      <c r="A6">
        <f t="shared" si="0"/>
        <v>5</v>
      </c>
      <c r="B6" s="32">
        <v>13.7241379310345</v>
      </c>
      <c r="C6" s="32">
        <v>51.034482758620697</v>
      </c>
      <c r="D6" s="27">
        <v>31.913807937129501</v>
      </c>
      <c r="E6" s="8">
        <f t="shared" si="3"/>
        <v>68.204342781363067</v>
      </c>
      <c r="F6" s="56">
        <f t="shared" si="1"/>
        <v>36.290534844233562</v>
      </c>
      <c r="G6">
        <f t="shared" si="2"/>
        <v>1317.0029192805303</v>
      </c>
      <c r="H6"/>
      <c r="I6"/>
    </row>
    <row r="7" spans="1:10" s="17" customFormat="1" x14ac:dyDescent="0.25">
      <c r="A7">
        <f t="shared" si="0"/>
        <v>6</v>
      </c>
      <c r="B7" s="32">
        <v>14.137931034482801</v>
      </c>
      <c r="C7" s="32">
        <v>20</v>
      </c>
      <c r="D7" s="27">
        <v>28.8163007592387</v>
      </c>
      <c r="E7" s="8">
        <f t="shared" si="3"/>
        <v>68.204342781363067</v>
      </c>
      <c r="F7" s="56">
        <f t="shared" si="1"/>
        <v>39.388042022124367</v>
      </c>
      <c r="G7">
        <f t="shared" si="2"/>
        <v>1551.4178543366349</v>
      </c>
      <c r="H7"/>
      <c r="I7"/>
    </row>
    <row r="8" spans="1:10" s="36" customFormat="1" x14ac:dyDescent="0.25">
      <c r="A8">
        <f t="shared" si="0"/>
        <v>7</v>
      </c>
      <c r="B8" s="32">
        <v>16.620689655172399</v>
      </c>
      <c r="C8" s="32">
        <v>94.482758620689694</v>
      </c>
      <c r="D8" s="27">
        <v>66.601792415136998</v>
      </c>
      <c r="E8" s="8">
        <f t="shared" si="3"/>
        <v>68.204342781363067</v>
      </c>
      <c r="F8" s="56">
        <f t="shared" si="1"/>
        <v>1.6025503662260689</v>
      </c>
      <c r="G8">
        <f t="shared" si="2"/>
        <v>2.5681676762913077</v>
      </c>
      <c r="H8"/>
      <c r="I8"/>
    </row>
    <row r="9" spans="1:10" s="5" customFormat="1" x14ac:dyDescent="0.25">
      <c r="A9">
        <f t="shared" si="0"/>
        <v>8</v>
      </c>
      <c r="B9" s="32">
        <v>16.620689655172399</v>
      </c>
      <c r="C9" s="32">
        <v>44.827586206896598</v>
      </c>
      <c r="D9" s="27">
        <v>57.681694257360498</v>
      </c>
      <c r="E9" s="8">
        <f t="shared" si="3"/>
        <v>68.204342781363067</v>
      </c>
      <c r="F9" s="56">
        <f t="shared" si="1"/>
        <v>10.52264852400257</v>
      </c>
      <c r="G9">
        <f t="shared" si="2"/>
        <v>110.72613195969346</v>
      </c>
      <c r="H9"/>
      <c r="I9"/>
    </row>
    <row r="10" spans="1:10" s="5" customFormat="1" x14ac:dyDescent="0.25">
      <c r="A10">
        <f t="shared" si="0"/>
        <v>9</v>
      </c>
      <c r="B10" s="32">
        <v>16.620689655172399</v>
      </c>
      <c r="C10" s="32">
        <v>175.172413793103</v>
      </c>
      <c r="D10" s="27">
        <v>70.105096042445695</v>
      </c>
      <c r="E10" s="8">
        <f t="shared" si="3"/>
        <v>68.204342781363067</v>
      </c>
      <c r="F10" s="56">
        <f t="shared" si="1"/>
        <v>-1.9007532610826274</v>
      </c>
      <c r="G10">
        <f t="shared" si="2"/>
        <v>3.6128629595162427</v>
      </c>
      <c r="H10"/>
      <c r="I10"/>
    </row>
    <row r="11" spans="1:10" s="5" customFormat="1" x14ac:dyDescent="0.25">
      <c r="A11">
        <f t="shared" si="0"/>
        <v>10</v>
      </c>
      <c r="B11" s="32">
        <v>17.034482758620701</v>
      </c>
      <c r="C11" s="32">
        <v>187.586206896552</v>
      </c>
      <c r="D11" s="27">
        <v>78.702806235369493</v>
      </c>
      <c r="E11" s="8">
        <f t="shared" si="3"/>
        <v>68.204342781363067</v>
      </c>
      <c r="F11" s="56">
        <f t="shared" si="1"/>
        <v>-10.498463454006426</v>
      </c>
      <c r="G11">
        <f t="shared" si="2"/>
        <v>110.21773489510855</v>
      </c>
      <c r="H11"/>
      <c r="I11"/>
    </row>
    <row r="12" spans="1:10" s="5" customFormat="1" x14ac:dyDescent="0.25">
      <c r="A12">
        <f t="shared" si="0"/>
        <v>11</v>
      </c>
      <c r="B12" s="32">
        <v>18.275862068965498</v>
      </c>
      <c r="C12" s="32">
        <v>119.31034482758599</v>
      </c>
      <c r="D12" s="27">
        <v>92.579134855529006</v>
      </c>
      <c r="E12" s="8">
        <f t="shared" si="3"/>
        <v>68.204342781363067</v>
      </c>
      <c r="F12" s="56">
        <f t="shared" si="1"/>
        <v>-24.374792074165939</v>
      </c>
      <c r="G12">
        <f t="shared" si="2"/>
        <v>594.13048865882263</v>
      </c>
      <c r="H12"/>
      <c r="I12"/>
    </row>
    <row r="13" spans="1:10" s="5" customFormat="1" x14ac:dyDescent="0.25">
      <c r="A13">
        <f t="shared" si="0"/>
        <v>12</v>
      </c>
      <c r="B13" s="32">
        <v>18.275862068965498</v>
      </c>
      <c r="C13" s="32">
        <v>26.2068965517241</v>
      </c>
      <c r="D13" s="27">
        <v>71.504485381431806</v>
      </c>
      <c r="E13" s="8">
        <f t="shared" si="3"/>
        <v>68.204342781363067</v>
      </c>
      <c r="F13" s="56">
        <f t="shared" si="1"/>
        <v>-3.3001426000687388</v>
      </c>
      <c r="G13">
        <f t="shared" si="2"/>
        <v>10.890941180788456</v>
      </c>
      <c r="H13"/>
      <c r="I13"/>
    </row>
    <row r="14" spans="1:10" s="5" customFormat="1" x14ac:dyDescent="0.25">
      <c r="A14" s="5">
        <f t="shared" si="0"/>
        <v>13</v>
      </c>
      <c r="B14" s="33">
        <v>18.275862068965498</v>
      </c>
      <c r="C14" s="33">
        <v>100.68965517241401</v>
      </c>
      <c r="D14" s="28">
        <v>74.704699197689095</v>
      </c>
      <c r="E14" s="8">
        <f t="shared" si="3"/>
        <v>68.204342781363067</v>
      </c>
      <c r="F14" s="56">
        <f t="shared" si="1"/>
        <v>-6.5003564163260279</v>
      </c>
      <c r="G14">
        <f t="shared" si="2"/>
        <v>42.254633539270962</v>
      </c>
      <c r="H14"/>
      <c r="I14"/>
    </row>
    <row r="15" spans="1:10" s="5" customFormat="1" x14ac:dyDescent="0.25">
      <c r="A15">
        <f t="shared" si="0"/>
        <v>14</v>
      </c>
      <c r="B15" s="32">
        <v>18.689655172413801</v>
      </c>
      <c r="C15" s="32">
        <v>144.13793103448299</v>
      </c>
      <c r="D15" s="27">
        <v>96.282996802286902</v>
      </c>
      <c r="E15" s="8">
        <f t="shared" si="3"/>
        <v>68.204342781363067</v>
      </c>
      <c r="F15" s="56">
        <f t="shared" si="1"/>
        <v>-28.078654020923835</v>
      </c>
      <c r="G15">
        <f t="shared" si="2"/>
        <v>788.41081162674232</v>
      </c>
      <c r="H15"/>
      <c r="I15"/>
    </row>
    <row r="16" spans="1:10" s="5" customFormat="1" x14ac:dyDescent="0.25">
      <c r="A16">
        <f t="shared" si="0"/>
        <v>15</v>
      </c>
      <c r="B16" s="32">
        <v>19.931034482758601</v>
      </c>
      <c r="C16" s="32">
        <v>20</v>
      </c>
      <c r="D16" s="27">
        <v>68.009921647155096</v>
      </c>
      <c r="E16" s="8">
        <f t="shared" si="3"/>
        <v>68.204342781363067</v>
      </c>
      <c r="F16" s="56">
        <f t="shared" si="1"/>
        <v>0.19442113420797114</v>
      </c>
      <c r="G16">
        <f t="shared" si="2"/>
        <v>3.7799577426713922E-2</v>
      </c>
      <c r="H16"/>
      <c r="I16"/>
    </row>
    <row r="17" spans="1:12" s="5" customFormat="1" x14ac:dyDescent="0.25">
      <c r="A17">
        <f t="shared" si="0"/>
        <v>16</v>
      </c>
      <c r="B17" s="32">
        <v>19.931034482758601</v>
      </c>
      <c r="C17" s="32">
        <v>150.344827586207</v>
      </c>
      <c r="D17" s="27">
        <v>87.970466993911501</v>
      </c>
      <c r="E17" s="8">
        <f t="shared" si="3"/>
        <v>68.204342781363067</v>
      </c>
      <c r="F17" s="56">
        <f t="shared" si="1"/>
        <v>-19.766124212548434</v>
      </c>
      <c r="G17">
        <f t="shared" si="2"/>
        <v>390.69966638589341</v>
      </c>
      <c r="H17"/>
      <c r="I17"/>
    </row>
    <row r="18" spans="1:12" s="5" customFormat="1" x14ac:dyDescent="0.25">
      <c r="A18">
        <f t="shared" si="0"/>
        <v>17</v>
      </c>
      <c r="B18" s="32">
        <v>20.3448275862069</v>
      </c>
      <c r="C18" s="32">
        <v>88.275862068965495</v>
      </c>
      <c r="D18" s="27">
        <v>90.006327108579995</v>
      </c>
      <c r="E18" s="8">
        <f t="shared" si="3"/>
        <v>68.204342781363067</v>
      </c>
      <c r="F18" s="56">
        <f t="shared" si="1"/>
        <v>-21.801984327216928</v>
      </c>
      <c r="G18">
        <f t="shared" si="2"/>
        <v>475.32652060421259</v>
      </c>
      <c r="H18"/>
      <c r="I18"/>
    </row>
    <row r="19" spans="1:12" s="5" customFormat="1" x14ac:dyDescent="0.25">
      <c r="A19">
        <f t="shared" si="0"/>
        <v>18</v>
      </c>
      <c r="B19" s="32">
        <v>20.3448275862069</v>
      </c>
      <c r="C19" s="32">
        <v>94.482758620689694</v>
      </c>
      <c r="D19" s="27">
        <v>89.00070081522</v>
      </c>
      <c r="E19" s="8">
        <f t="shared" si="3"/>
        <v>68.204342781363067</v>
      </c>
      <c r="F19" s="56">
        <f t="shared" si="1"/>
        <v>-20.796358033856933</v>
      </c>
      <c r="G19">
        <f t="shared" si="2"/>
        <v>432.48850747236582</v>
      </c>
      <c r="H19"/>
      <c r="I19"/>
    </row>
    <row r="20" spans="1:12" s="5" customFormat="1" x14ac:dyDescent="0.25">
      <c r="A20">
        <f t="shared" si="0"/>
        <v>19</v>
      </c>
      <c r="B20" s="32">
        <v>20.3448275862069</v>
      </c>
      <c r="C20" s="32">
        <v>187.586206896552</v>
      </c>
      <c r="D20" s="27">
        <v>98.834011543544705</v>
      </c>
      <c r="E20" s="8">
        <f t="shared" si="3"/>
        <v>68.204342781363067</v>
      </c>
      <c r="F20" s="56">
        <f t="shared" si="1"/>
        <v>-30.629668762181637</v>
      </c>
      <c r="G20">
        <f t="shared" si="2"/>
        <v>938.17660848096557</v>
      </c>
      <c r="H20"/>
      <c r="I20"/>
    </row>
    <row r="21" spans="1:12" s="5" customFormat="1" x14ac:dyDescent="0.25">
      <c r="A21">
        <f t="shared" si="0"/>
        <v>20</v>
      </c>
      <c r="B21" s="32">
        <v>21.172413793103399</v>
      </c>
      <c r="C21" s="32">
        <v>82.068965517241395</v>
      </c>
      <c r="D21" s="27">
        <v>79.811029833125502</v>
      </c>
      <c r="E21" s="8">
        <f t="shared" si="3"/>
        <v>68.204342781363067</v>
      </c>
      <c r="F21" s="56">
        <f t="shared" si="1"/>
        <v>-11.606687051762435</v>
      </c>
      <c r="G21">
        <f t="shared" si="2"/>
        <v>134.71518431754976</v>
      </c>
      <c r="H21"/>
      <c r="I21"/>
    </row>
    <row r="22" spans="1:12" s="5" customFormat="1" x14ac:dyDescent="0.25">
      <c r="A22">
        <v>0</v>
      </c>
      <c r="B22" s="32">
        <v>21.586206896551701</v>
      </c>
      <c r="C22" s="32">
        <v>113.10344827586199</v>
      </c>
      <c r="D22" s="27">
        <v>99.917172611438104</v>
      </c>
      <c r="E22" s="8">
        <f t="shared" si="3"/>
        <v>68.204342781363067</v>
      </c>
      <c r="F22" s="56">
        <f t="shared" si="1"/>
        <v>-31.712829830075037</v>
      </c>
      <c r="G22">
        <f t="shared" si="2"/>
        <v>1005.7035758312971</v>
      </c>
      <c r="H22"/>
      <c r="I22"/>
    </row>
    <row r="23" spans="1:12" s="5" customFormat="1" x14ac:dyDescent="0.25">
      <c r="D23" s="8"/>
      <c r="F23" s="37"/>
      <c r="G23"/>
      <c r="H23"/>
      <c r="I23"/>
    </row>
    <row r="24" spans="1:12" s="5" customFormat="1" x14ac:dyDescent="0.25">
      <c r="A24" s="6" t="s">
        <v>27</v>
      </c>
      <c r="B24" s="6" t="s">
        <v>0</v>
      </c>
      <c r="C24" s="6" t="s">
        <v>1</v>
      </c>
      <c r="D24" s="6" t="s">
        <v>2</v>
      </c>
      <c r="E24" s="6" t="s">
        <v>29</v>
      </c>
      <c r="F24" s="62"/>
      <c r="G24" s="3" t="s">
        <v>34</v>
      </c>
      <c r="H24" s="3"/>
      <c r="I24" s="3"/>
      <c r="J24" s="6"/>
      <c r="K24" s="6"/>
      <c r="L24" s="6"/>
    </row>
    <row r="25" spans="1:12" s="5" customFormat="1" x14ac:dyDescent="0.25">
      <c r="B25" s="32">
        <v>10</v>
      </c>
      <c r="C25" s="32">
        <v>113.10344827586199</v>
      </c>
      <c r="D25" s="27">
        <v>45.655529499736403</v>
      </c>
      <c r="E25" s="9">
        <f>AVERAGE(D25:D26)</f>
        <v>43.593760959942102</v>
      </c>
      <c r="F25" s="10"/>
      <c r="G25">
        <f>POWER(E25-D25,2)</f>
        <v>4.2508895116855223</v>
      </c>
      <c r="H25">
        <f>AVERAGE(G25:G26)</f>
        <v>4.2508895116855223</v>
      </c>
      <c r="I25" s="66">
        <f>H25+H27</f>
        <v>558.0736169025073</v>
      </c>
    </row>
    <row r="26" spans="1:12" s="57" customFormat="1" x14ac:dyDescent="0.25">
      <c r="B26" s="58">
        <v>10</v>
      </c>
      <c r="C26" s="58">
        <v>187.586206896552</v>
      </c>
      <c r="D26" s="59">
        <v>41.531992420147802</v>
      </c>
      <c r="E26" s="60">
        <f>E25</f>
        <v>43.593760959942102</v>
      </c>
      <c r="F26" s="61"/>
      <c r="G26">
        <f>POWER(E26-D26,2)</f>
        <v>4.2508895116855223</v>
      </c>
    </row>
    <row r="27" spans="1:12" x14ac:dyDescent="0.25">
      <c r="A27" s="39"/>
      <c r="B27" s="32">
        <v>11.6551724137931</v>
      </c>
      <c r="C27" s="32">
        <v>20</v>
      </c>
      <c r="D27" s="27">
        <v>27.982504900060299</v>
      </c>
      <c r="E27" s="56">
        <f>AVERAGE(D27:D45)</f>
        <v>70.794930341512654</v>
      </c>
      <c r="G27">
        <f>POWER(E27-D27,2)</f>
        <v>1832.9037721799168</v>
      </c>
      <c r="H27" s="11">
        <f>AVERAGE(G27:G45)</f>
        <v>553.8227273908218</v>
      </c>
      <c r="I27"/>
      <c r="J27" s="39"/>
    </row>
    <row r="28" spans="1:12" x14ac:dyDescent="0.25">
      <c r="B28" s="32">
        <v>12.0689655172414</v>
      </c>
      <c r="C28" s="32">
        <v>100.68965517241401</v>
      </c>
      <c r="D28" s="27">
        <v>34.678727152087397</v>
      </c>
      <c r="E28" s="56">
        <f>E27</f>
        <v>70.794930341512654</v>
      </c>
      <c r="G28">
        <f t="shared" ref="G28:G45" si="4">POWER(E28-D28,2)</f>
        <v>1304.380132819851</v>
      </c>
      <c r="H28" s="11"/>
      <c r="I28"/>
      <c r="J28" s="39"/>
    </row>
    <row r="29" spans="1:12" x14ac:dyDescent="0.25">
      <c r="B29" s="32">
        <v>13.7241379310345</v>
      </c>
      <c r="C29" s="32">
        <v>51.034482758620697</v>
      </c>
      <c r="D29" s="27">
        <v>31.913807937129501</v>
      </c>
      <c r="E29" s="56">
        <f t="shared" ref="E29:E45" si="5">E28</f>
        <v>70.794930341512654</v>
      </c>
      <c r="G29">
        <f t="shared" si="4"/>
        <v>1511.7416794246253</v>
      </c>
      <c r="H29" s="11"/>
      <c r="I29"/>
    </row>
    <row r="30" spans="1:12" x14ac:dyDescent="0.25">
      <c r="B30" s="32">
        <v>14.137931034482801</v>
      </c>
      <c r="C30" s="32">
        <v>20</v>
      </c>
      <c r="D30" s="27">
        <v>28.8163007592387</v>
      </c>
      <c r="E30" s="56">
        <f t="shared" si="5"/>
        <v>70.794930341512654</v>
      </c>
      <c r="G30">
        <f t="shared" si="4"/>
        <v>1762.2053416057659</v>
      </c>
      <c r="H30" s="11"/>
      <c r="I30"/>
    </row>
    <row r="31" spans="1:12" x14ac:dyDescent="0.25">
      <c r="A31" s="39"/>
      <c r="B31" s="32">
        <v>16.620689655172399</v>
      </c>
      <c r="C31" s="32">
        <v>94.482758620689694</v>
      </c>
      <c r="D31" s="27">
        <v>66.601792415136998</v>
      </c>
      <c r="E31" s="56">
        <f t="shared" si="5"/>
        <v>70.794930341512654</v>
      </c>
      <c r="G31">
        <f t="shared" si="4"/>
        <v>17.58240566960993</v>
      </c>
      <c r="H31" s="11"/>
      <c r="I31"/>
      <c r="J31" s="39"/>
    </row>
    <row r="32" spans="1:12" x14ac:dyDescent="0.25">
      <c r="A32" s="39"/>
      <c r="B32" s="32">
        <v>16.620689655172399</v>
      </c>
      <c r="C32" s="32">
        <v>44.827586206896598</v>
      </c>
      <c r="D32" s="27">
        <v>57.681694257360498</v>
      </c>
      <c r="E32" s="56">
        <f t="shared" si="5"/>
        <v>70.794930341512654</v>
      </c>
      <c r="G32">
        <f t="shared" si="4"/>
        <v>171.95696059871017</v>
      </c>
      <c r="H32" s="11"/>
      <c r="I32"/>
      <c r="J32" s="39"/>
    </row>
    <row r="33" spans="1:11" x14ac:dyDescent="0.25">
      <c r="A33" s="39"/>
      <c r="B33" s="32">
        <v>16.620689655172399</v>
      </c>
      <c r="C33" s="32">
        <v>175.172413793103</v>
      </c>
      <c r="D33" s="27">
        <v>70.105096042445695</v>
      </c>
      <c r="E33" s="56">
        <f t="shared" si="5"/>
        <v>70.794930341512654</v>
      </c>
      <c r="G33">
        <f t="shared" si="4"/>
        <v>0.47587136016920267</v>
      </c>
      <c r="H33" s="11"/>
      <c r="I33"/>
      <c r="J33" s="39"/>
    </row>
    <row r="34" spans="1:11" x14ac:dyDescent="0.25">
      <c r="A34" s="45"/>
      <c r="B34" s="32">
        <v>17.034482758620701</v>
      </c>
      <c r="C34" s="32">
        <v>187.586206896552</v>
      </c>
      <c r="D34" s="27">
        <v>78.702806235369493</v>
      </c>
      <c r="E34" s="56">
        <f t="shared" si="5"/>
        <v>70.794930341512654</v>
      </c>
      <c r="G34">
        <f t="shared" si="4"/>
        <v>62.534501152642115</v>
      </c>
      <c r="H34" s="11"/>
      <c r="I34"/>
      <c r="J34" s="39"/>
    </row>
    <row r="35" spans="1:11" x14ac:dyDescent="0.25">
      <c r="A35" s="39"/>
      <c r="B35" s="32">
        <v>18.275862068965498</v>
      </c>
      <c r="C35" s="32">
        <v>119.31034482758599</v>
      </c>
      <c r="D35" s="27">
        <v>92.579134855529006</v>
      </c>
      <c r="E35" s="56">
        <f t="shared" si="5"/>
        <v>70.794930341512654</v>
      </c>
      <c r="G35">
        <f t="shared" si="4"/>
        <v>474.55156630849041</v>
      </c>
      <c r="H35" s="11"/>
      <c r="I35"/>
      <c r="J35" s="39"/>
    </row>
    <row r="36" spans="1:11" x14ac:dyDescent="0.25">
      <c r="A36" s="39"/>
      <c r="B36" s="32">
        <v>18.275862068965498</v>
      </c>
      <c r="C36" s="32">
        <v>26.2068965517241</v>
      </c>
      <c r="D36" s="27">
        <v>71.504485381431806</v>
      </c>
      <c r="E36" s="56">
        <f t="shared" si="5"/>
        <v>70.794930341512654</v>
      </c>
      <c r="G36">
        <f t="shared" si="4"/>
        <v>0.50346835467466988</v>
      </c>
      <c r="H36" s="11"/>
      <c r="I36"/>
      <c r="J36" s="39"/>
    </row>
    <row r="37" spans="1:11" x14ac:dyDescent="0.25">
      <c r="A37" s="39"/>
      <c r="B37" s="33">
        <v>18.275862068965498</v>
      </c>
      <c r="C37" s="33">
        <v>100.68965517241401</v>
      </c>
      <c r="D37" s="28">
        <v>74.704699197689095</v>
      </c>
      <c r="E37" s="56">
        <f t="shared" si="5"/>
        <v>70.794930341512654</v>
      </c>
      <c r="G37">
        <f t="shared" si="4"/>
        <v>15.286292508727239</v>
      </c>
      <c r="H37" s="11"/>
      <c r="I37"/>
      <c r="J37" s="39"/>
    </row>
    <row r="38" spans="1:11" x14ac:dyDescent="0.25">
      <c r="A38" s="39"/>
      <c r="B38" s="32">
        <v>18.689655172413801</v>
      </c>
      <c r="C38" s="32">
        <v>144.13793103448299</v>
      </c>
      <c r="D38" s="27">
        <v>96.282996802286902</v>
      </c>
      <c r="E38" s="56">
        <f t="shared" si="5"/>
        <v>70.794930341512654</v>
      </c>
      <c r="G38">
        <f t="shared" si="4"/>
        <v>649.6415319088452</v>
      </c>
      <c r="H38" s="11"/>
      <c r="I38"/>
      <c r="J38" s="39"/>
    </row>
    <row r="39" spans="1:11" x14ac:dyDescent="0.25">
      <c r="A39" s="39"/>
      <c r="B39" s="32">
        <v>19.931034482758601</v>
      </c>
      <c r="C39" s="32">
        <v>20</v>
      </c>
      <c r="D39" s="27">
        <v>68.009921647155096</v>
      </c>
      <c r="E39" s="56">
        <f t="shared" si="5"/>
        <v>70.794930341512654</v>
      </c>
      <c r="G39">
        <f t="shared" si="4"/>
        <v>7.7562734276471881</v>
      </c>
      <c r="H39" s="11"/>
      <c r="I39"/>
      <c r="J39" s="39"/>
    </row>
    <row r="40" spans="1:11" x14ac:dyDescent="0.25">
      <c r="B40" s="32">
        <v>19.931034482758601</v>
      </c>
      <c r="C40" s="32">
        <v>150.344827586207</v>
      </c>
      <c r="D40" s="27">
        <v>87.970466993911501</v>
      </c>
      <c r="E40" s="56">
        <f t="shared" si="5"/>
        <v>70.794930341512654</v>
      </c>
      <c r="G40">
        <f t="shared" si="4"/>
        <v>294.99905929789617</v>
      </c>
      <c r="H40" s="11"/>
      <c r="I40"/>
    </row>
    <row r="41" spans="1:11" x14ac:dyDescent="0.25">
      <c r="B41" s="32">
        <v>20.3448275862069</v>
      </c>
      <c r="C41" s="32">
        <v>88.275862068965495</v>
      </c>
      <c r="D41" s="27">
        <v>90.006327108579995</v>
      </c>
      <c r="E41" s="56">
        <f t="shared" si="5"/>
        <v>70.794930341512654</v>
      </c>
      <c r="G41">
        <f t="shared" si="4"/>
        <v>369.07776574168554</v>
      </c>
      <c r="H41" s="11"/>
      <c r="I41"/>
    </row>
    <row r="42" spans="1:11" x14ac:dyDescent="0.25">
      <c r="B42" s="32">
        <v>20.3448275862069</v>
      </c>
      <c r="C42" s="32">
        <v>94.482758620689694</v>
      </c>
      <c r="D42" s="27">
        <v>89.00070081522</v>
      </c>
      <c r="E42" s="56">
        <f t="shared" si="5"/>
        <v>70.794930341512654</v>
      </c>
      <c r="G42">
        <f t="shared" si="4"/>
        <v>331.45007854131421</v>
      </c>
      <c r="H42" s="11"/>
      <c r="I42"/>
    </row>
    <row r="43" spans="1:11" x14ac:dyDescent="0.25">
      <c r="B43" s="32">
        <v>20.3448275862069</v>
      </c>
      <c r="C43" s="32">
        <v>187.586206896552</v>
      </c>
      <c r="D43" s="27">
        <v>98.834011543544705</v>
      </c>
      <c r="E43" s="56">
        <f t="shared" si="5"/>
        <v>70.794930341512654</v>
      </c>
      <c r="G43">
        <f t="shared" si="4"/>
        <v>786.19007465414711</v>
      </c>
      <c r="H43" s="11"/>
      <c r="I43"/>
    </row>
    <row r="44" spans="1:11" x14ac:dyDescent="0.25">
      <c r="B44" s="32">
        <v>21.172413793103399</v>
      </c>
      <c r="C44" s="32">
        <v>82.068965517241395</v>
      </c>
      <c r="D44" s="27">
        <v>79.811029833125502</v>
      </c>
      <c r="E44" s="56">
        <f t="shared" si="5"/>
        <v>70.794930341512654</v>
      </c>
      <c r="G44">
        <f t="shared" si="4"/>
        <v>81.290050042661463</v>
      </c>
      <c r="H44" s="11"/>
      <c r="I44"/>
    </row>
    <row r="45" spans="1:11" x14ac:dyDescent="0.25">
      <c r="B45" s="32">
        <v>21.586206896551701</v>
      </c>
      <c r="C45" s="32">
        <v>113.10344827586199</v>
      </c>
      <c r="D45" s="27">
        <v>99.917172611438104</v>
      </c>
      <c r="E45" s="56">
        <f t="shared" si="5"/>
        <v>70.794930341512654</v>
      </c>
      <c r="G45">
        <f t="shared" si="4"/>
        <v>848.10499482823263</v>
      </c>
      <c r="H45" s="11"/>
      <c r="I45"/>
    </row>
    <row r="46" spans="1:11" x14ac:dyDescent="0.25">
      <c r="B46" s="5"/>
      <c r="C46" s="5"/>
      <c r="D46" s="8"/>
      <c r="H46" s="11"/>
      <c r="I46"/>
    </row>
    <row r="48" spans="1:11" x14ac:dyDescent="0.25">
      <c r="A48" s="6" t="s">
        <v>31</v>
      </c>
      <c r="B48" s="6" t="s">
        <v>0</v>
      </c>
      <c r="C48" s="6" t="s">
        <v>1</v>
      </c>
      <c r="D48" s="6" t="s">
        <v>2</v>
      </c>
      <c r="E48" s="3" t="s">
        <v>32</v>
      </c>
      <c r="F48" s="3"/>
      <c r="G48" s="3" t="s">
        <v>33</v>
      </c>
      <c r="H48" s="3"/>
      <c r="I48" s="65"/>
      <c r="J48" s="3"/>
      <c r="K48" s="3"/>
    </row>
    <row r="49" spans="1:10" x14ac:dyDescent="0.25">
      <c r="A49" s="5"/>
      <c r="B49" s="32">
        <v>10</v>
      </c>
      <c r="C49" s="32">
        <v>113.10344827586199</v>
      </c>
      <c r="D49" s="27">
        <v>45.655529499736403</v>
      </c>
      <c r="E49" s="56">
        <f>AVERAGE(D49:D51)</f>
        <v>38.390008939981499</v>
      </c>
      <c r="G49">
        <f>POWER(E49-D49,2)</f>
        <v>52.787789004221217</v>
      </c>
      <c r="H49">
        <f>AVERAGE(G49:G51)</f>
        <v>56.991996511611752</v>
      </c>
      <c r="I49" s="11">
        <f>H49+H52</f>
        <v>534.09755545063229</v>
      </c>
    </row>
    <row r="50" spans="1:10" x14ac:dyDescent="0.25">
      <c r="A50" s="39"/>
      <c r="B50" s="64">
        <v>10</v>
      </c>
      <c r="C50" s="64">
        <v>187.586206896552</v>
      </c>
      <c r="D50" s="63">
        <v>41.531992420147802</v>
      </c>
      <c r="E50" s="56">
        <f>E49</f>
        <v>38.390008939981499</v>
      </c>
      <c r="G50">
        <f t="shared" ref="G50:G69" si="6">POWER(E50-D50,2)</f>
        <v>9.8720601896379527</v>
      </c>
    </row>
    <row r="51" spans="1:10" x14ac:dyDescent="0.25">
      <c r="A51" s="57"/>
      <c r="B51" s="58">
        <v>11.6551724137931</v>
      </c>
      <c r="C51" s="58">
        <v>20</v>
      </c>
      <c r="D51" s="59">
        <v>27.982504900060299</v>
      </c>
      <c r="E51" s="60">
        <f>E49</f>
        <v>38.390008939981499</v>
      </c>
      <c r="F51" s="57"/>
      <c r="G51">
        <f t="shared" si="6"/>
        <v>108.3161403409761</v>
      </c>
      <c r="H51" s="57"/>
      <c r="I51" s="61"/>
      <c r="J51" s="57"/>
    </row>
    <row r="52" spans="1:10" x14ac:dyDescent="0.25">
      <c r="B52" s="32">
        <v>12.0689655172414</v>
      </c>
      <c r="C52" s="32">
        <v>100.68965517241401</v>
      </c>
      <c r="D52" s="63">
        <v>34.678727152087397</v>
      </c>
      <c r="E52" s="56">
        <f>AVERAGE(D52:D69)</f>
        <v>73.173398421593319</v>
      </c>
      <c r="G52">
        <f t="shared" si="6"/>
        <v>1481.8397161473247</v>
      </c>
      <c r="H52">
        <f>AVERAGE(G52:G69)</f>
        <v>477.10555893902051</v>
      </c>
    </row>
    <row r="53" spans="1:10" x14ac:dyDescent="0.25">
      <c r="B53" s="32">
        <v>13.7241379310345</v>
      </c>
      <c r="C53" s="32">
        <v>51.034482758620697</v>
      </c>
      <c r="D53" s="63">
        <v>31.913807937129501</v>
      </c>
      <c r="E53" s="56">
        <f>E52</f>
        <v>73.173398421593319</v>
      </c>
      <c r="G53">
        <f t="shared" si="6"/>
        <v>1702.353806945657</v>
      </c>
    </row>
    <row r="54" spans="1:10" x14ac:dyDescent="0.25">
      <c r="B54" s="32">
        <v>14.137931034482801</v>
      </c>
      <c r="C54" s="32">
        <v>20</v>
      </c>
      <c r="D54" s="63">
        <v>28.8163007592387</v>
      </c>
      <c r="E54" s="56">
        <f t="shared" ref="E54:E69" si="7">E53</f>
        <v>73.173398421593319</v>
      </c>
      <c r="G54">
        <f t="shared" si="6"/>
        <v>1967.5521130276657</v>
      </c>
    </row>
    <row r="55" spans="1:10" x14ac:dyDescent="0.25">
      <c r="A55" s="39"/>
      <c r="B55" s="32">
        <v>16.620689655172399</v>
      </c>
      <c r="C55" s="32">
        <v>94.482758620689694</v>
      </c>
      <c r="D55" s="63">
        <v>66.601792415136998</v>
      </c>
      <c r="E55" s="56">
        <f t="shared" si="7"/>
        <v>73.173398421593319</v>
      </c>
      <c r="G55">
        <f t="shared" si="6"/>
        <v>43.186005504092797</v>
      </c>
    </row>
    <row r="56" spans="1:10" x14ac:dyDescent="0.25">
      <c r="A56" s="39"/>
      <c r="B56" s="32">
        <v>16.620689655172399</v>
      </c>
      <c r="C56" s="32">
        <v>44.827586206896598</v>
      </c>
      <c r="D56" s="63">
        <v>57.681694257360498</v>
      </c>
      <c r="E56" s="56">
        <f t="shared" si="7"/>
        <v>73.173398421593319</v>
      </c>
      <c r="G56">
        <f t="shared" si="6"/>
        <v>239.99289791210853</v>
      </c>
    </row>
    <row r="57" spans="1:10" x14ac:dyDescent="0.25">
      <c r="A57" s="39"/>
      <c r="B57" s="32">
        <v>16.620689655172399</v>
      </c>
      <c r="C57" s="32">
        <v>175.172413793103</v>
      </c>
      <c r="D57" s="27">
        <v>70.105096042445695</v>
      </c>
      <c r="E57" s="56">
        <f t="shared" si="7"/>
        <v>73.173398421593319</v>
      </c>
      <c r="G57">
        <f t="shared" si="6"/>
        <v>9.4144794898829733</v>
      </c>
    </row>
    <row r="58" spans="1:10" x14ac:dyDescent="0.25">
      <c r="A58" s="45"/>
      <c r="B58" s="32">
        <v>17.034482758620701</v>
      </c>
      <c r="C58" s="32">
        <v>187.586206896552</v>
      </c>
      <c r="D58" s="27">
        <v>78.702806235369493</v>
      </c>
      <c r="E58" s="56">
        <f t="shared" si="7"/>
        <v>73.173398421593319</v>
      </c>
      <c r="G58">
        <f t="shared" si="6"/>
        <v>30.574350771049012</v>
      </c>
    </row>
    <row r="59" spans="1:10" x14ac:dyDescent="0.25">
      <c r="A59" s="39"/>
      <c r="B59" s="32">
        <v>18.275862068965498</v>
      </c>
      <c r="C59" s="32">
        <v>119.31034482758599</v>
      </c>
      <c r="D59" s="27">
        <v>92.579134855529006</v>
      </c>
      <c r="E59" s="56">
        <f t="shared" si="7"/>
        <v>73.173398421593319</v>
      </c>
      <c r="G59">
        <f t="shared" si="6"/>
        <v>376.58260654337892</v>
      </c>
    </row>
    <row r="60" spans="1:10" x14ac:dyDescent="0.25">
      <c r="A60" s="39"/>
      <c r="B60" s="32">
        <v>18.275862068965498</v>
      </c>
      <c r="C60" s="32">
        <v>26.2068965517241</v>
      </c>
      <c r="D60" s="27">
        <v>71.504485381431806</v>
      </c>
      <c r="E60" s="56">
        <f t="shared" si="7"/>
        <v>73.173398421593319</v>
      </c>
      <c r="G60">
        <f t="shared" si="6"/>
        <v>2.7852707356211441</v>
      </c>
    </row>
    <row r="61" spans="1:10" x14ac:dyDescent="0.25">
      <c r="A61" s="39"/>
      <c r="B61" s="33">
        <v>18.275862068965498</v>
      </c>
      <c r="C61" s="33">
        <v>100.68965517241401</v>
      </c>
      <c r="D61" s="28">
        <v>74.704699197689095</v>
      </c>
      <c r="E61" s="56">
        <f t="shared" si="7"/>
        <v>73.173398421593319</v>
      </c>
      <c r="G61">
        <f t="shared" si="6"/>
        <v>2.3448820668715258</v>
      </c>
    </row>
    <row r="62" spans="1:10" x14ac:dyDescent="0.25">
      <c r="A62" s="39"/>
      <c r="B62" s="32">
        <v>18.689655172413801</v>
      </c>
      <c r="C62" s="32">
        <v>144.13793103448299</v>
      </c>
      <c r="D62" s="27">
        <v>96.282996802286902</v>
      </c>
      <c r="E62" s="56">
        <f t="shared" si="7"/>
        <v>73.173398421593319</v>
      </c>
      <c r="G62">
        <f t="shared" si="6"/>
        <v>534.0535373169555</v>
      </c>
    </row>
    <row r="63" spans="1:10" x14ac:dyDescent="0.25">
      <c r="A63" s="39"/>
      <c r="B63" s="32">
        <v>19.931034482758601</v>
      </c>
      <c r="C63" s="32">
        <v>20</v>
      </c>
      <c r="D63" s="27">
        <v>68.009921647155096</v>
      </c>
      <c r="E63" s="56">
        <f t="shared" si="7"/>
        <v>73.173398421593319</v>
      </c>
      <c r="G63">
        <f t="shared" si="6"/>
        <v>26.661492400162956</v>
      </c>
    </row>
    <row r="64" spans="1:10" x14ac:dyDescent="0.25">
      <c r="B64" s="32">
        <v>19.931034482758601</v>
      </c>
      <c r="C64" s="32">
        <v>150.344827586207</v>
      </c>
      <c r="D64" s="27">
        <v>87.970466993911501</v>
      </c>
      <c r="E64" s="56">
        <f t="shared" si="7"/>
        <v>73.173398421593319</v>
      </c>
      <c r="G64">
        <f t="shared" si="6"/>
        <v>218.95323833388642</v>
      </c>
    </row>
    <row r="65" spans="1:43" x14ac:dyDescent="0.25">
      <c r="B65" s="32">
        <v>20.3448275862069</v>
      </c>
      <c r="C65" s="32">
        <v>88.275862068965495</v>
      </c>
      <c r="D65" s="27">
        <v>90.006327108579995</v>
      </c>
      <c r="E65" s="56">
        <f t="shared" si="7"/>
        <v>73.173398421593319</v>
      </c>
      <c r="G65">
        <f t="shared" si="6"/>
        <v>283.34748818117902</v>
      </c>
    </row>
    <row r="66" spans="1:43" x14ac:dyDescent="0.25">
      <c r="B66" s="32">
        <v>20.3448275862069</v>
      </c>
      <c r="C66" s="32">
        <v>94.482758620689694</v>
      </c>
      <c r="D66" s="27">
        <v>89.00070081522</v>
      </c>
      <c r="E66" s="56">
        <f t="shared" si="7"/>
        <v>73.173398421593319</v>
      </c>
      <c r="G66">
        <f t="shared" si="6"/>
        <v>250.50350105930087</v>
      </c>
      <c r="AG66" s="39"/>
      <c r="AH66" s="39"/>
      <c r="AI66" s="39"/>
      <c r="AJ66" s="39"/>
      <c r="AK66" s="39"/>
      <c r="AL66" s="39"/>
      <c r="AM66" s="39"/>
      <c r="AN66" s="39"/>
      <c r="AO66" s="44"/>
      <c r="AP66" s="39"/>
      <c r="AQ66" s="39"/>
    </row>
    <row r="67" spans="1:43" ht="16.5" thickBot="1" x14ac:dyDescent="0.3">
      <c r="B67" s="32">
        <v>20.3448275862069</v>
      </c>
      <c r="C67" s="32">
        <v>187.586206896552</v>
      </c>
      <c r="D67" s="27">
        <v>98.834011543544705</v>
      </c>
      <c r="E67" s="56">
        <f t="shared" si="7"/>
        <v>73.173398421593319</v>
      </c>
      <c r="G67">
        <f t="shared" si="6"/>
        <v>658.46706579446368</v>
      </c>
      <c r="AG67" s="39"/>
      <c r="AH67" s="39"/>
      <c r="AI67" s="39"/>
      <c r="AJ67" s="39"/>
      <c r="AK67" s="38" t="s">
        <v>10</v>
      </c>
      <c r="AL67" s="39" t="s">
        <v>17</v>
      </c>
      <c r="AM67" s="39"/>
      <c r="AN67" s="39"/>
      <c r="AO67" s="44"/>
      <c r="AP67" s="39"/>
      <c r="AQ67" s="39"/>
    </row>
    <row r="68" spans="1:43" x14ac:dyDescent="0.25">
      <c r="B68" s="32">
        <v>21.172413793103399</v>
      </c>
      <c r="C68" s="32">
        <v>82.068965517241395</v>
      </c>
      <c r="D68" s="27">
        <v>79.811029833125502</v>
      </c>
      <c r="E68" s="56">
        <f t="shared" si="7"/>
        <v>73.173398421593319</v>
      </c>
      <c r="G68">
        <f t="shared" si="6"/>
        <v>44.058150755358724</v>
      </c>
      <c r="AG68" s="39"/>
      <c r="AH68" s="39"/>
      <c r="AI68" s="39"/>
      <c r="AJ68" s="39"/>
      <c r="AK68" s="50" t="s">
        <v>16</v>
      </c>
      <c r="AL68" s="24" t="s">
        <v>20</v>
      </c>
      <c r="AM68" s="39"/>
      <c r="AN68" s="39"/>
      <c r="AO68" s="44"/>
      <c r="AP68" s="39"/>
      <c r="AQ68" s="39"/>
    </row>
    <row r="69" spans="1:43" x14ac:dyDescent="0.25">
      <c r="B69" s="32">
        <v>21.586206896551701</v>
      </c>
      <c r="C69" s="32">
        <v>113.10344827586199</v>
      </c>
      <c r="D69" s="27">
        <v>99.917172611438104</v>
      </c>
      <c r="E69" s="56">
        <f t="shared" si="7"/>
        <v>73.173398421593319</v>
      </c>
      <c r="G69">
        <f t="shared" si="6"/>
        <v>715.22945791740813</v>
      </c>
      <c r="AG69" s="39"/>
      <c r="AH69" s="39"/>
      <c r="AI69" s="19"/>
      <c r="AJ69" s="42"/>
      <c r="AK69" s="51" t="s">
        <v>6</v>
      </c>
      <c r="AL69" s="43">
        <v>21</v>
      </c>
      <c r="AM69" s="41"/>
      <c r="AN69" s="21"/>
      <c r="AO69" s="44"/>
      <c r="AP69" s="39"/>
      <c r="AQ69" s="39"/>
    </row>
    <row r="70" spans="1:43" x14ac:dyDescent="0.25">
      <c r="B70" s="5"/>
      <c r="C70" s="5"/>
      <c r="D70" s="8"/>
      <c r="AG70" s="39"/>
      <c r="AH70" s="39"/>
      <c r="AI70" s="20"/>
      <c r="AJ70" s="15"/>
      <c r="AK70" s="51" t="s">
        <v>5</v>
      </c>
      <c r="AL70" s="43">
        <v>68.2</v>
      </c>
      <c r="AM70" s="14"/>
      <c r="AN70" s="22"/>
      <c r="AO70" s="44"/>
      <c r="AP70" s="39"/>
      <c r="AQ70" s="39"/>
    </row>
    <row r="71" spans="1:43" ht="16.5" thickBot="1" x14ac:dyDescent="0.3">
      <c r="AG71" s="39"/>
      <c r="AH71" s="38" t="s">
        <v>11</v>
      </c>
      <c r="AI71" s="20"/>
      <c r="AJ71" s="15"/>
      <c r="AK71" s="52" t="s">
        <v>7</v>
      </c>
      <c r="AL71" s="47">
        <v>565.20000000000005</v>
      </c>
      <c r="AM71" s="14"/>
      <c r="AN71" s="40" t="s">
        <v>11</v>
      </c>
      <c r="AO71" s="44"/>
      <c r="AP71" s="39"/>
      <c r="AQ71" s="39"/>
    </row>
    <row r="72" spans="1:43" x14ac:dyDescent="0.25">
      <c r="A72" s="6" t="s">
        <v>35</v>
      </c>
      <c r="B72" s="6" t="s">
        <v>0</v>
      </c>
      <c r="C72" s="6" t="s">
        <v>1</v>
      </c>
      <c r="D72" s="6" t="s">
        <v>2</v>
      </c>
      <c r="E72" s="3" t="s">
        <v>36</v>
      </c>
      <c r="F72" s="3"/>
      <c r="G72" s="3" t="s">
        <v>37</v>
      </c>
      <c r="H72" s="3" t="s">
        <v>37</v>
      </c>
      <c r="I72" s="65"/>
      <c r="J72" s="3"/>
      <c r="AG72" s="39"/>
      <c r="AH72" s="50" t="s">
        <v>16</v>
      </c>
      <c r="AI72" s="24" t="s">
        <v>21</v>
      </c>
      <c r="AJ72" s="39"/>
      <c r="AK72" s="39"/>
      <c r="AL72" s="39"/>
      <c r="AM72" s="39"/>
      <c r="AN72" s="50" t="s">
        <v>16</v>
      </c>
      <c r="AO72" s="24" t="s">
        <v>20</v>
      </c>
      <c r="AP72" s="39"/>
      <c r="AQ72" s="39"/>
    </row>
    <row r="73" spans="1:43" x14ac:dyDescent="0.25">
      <c r="A73" s="5"/>
      <c r="B73" s="32">
        <v>10</v>
      </c>
      <c r="C73" s="32">
        <v>113.10344827586199</v>
      </c>
      <c r="D73" s="27">
        <v>45.655529499736403</v>
      </c>
      <c r="E73" s="56">
        <f>AVERAGE(D73:D76)</f>
        <v>37.462188493007972</v>
      </c>
      <c r="G73">
        <f>POWER(E73-D73,2)</f>
        <v>67.130836852537669</v>
      </c>
      <c r="H73">
        <f>AVERAGE(G73:G76)</f>
        <v>45.326549729175277</v>
      </c>
      <c r="I73" s="11">
        <f>H73+H77</f>
        <v>458.20262635439462</v>
      </c>
      <c r="AG73" s="39"/>
      <c r="AH73" s="51" t="s">
        <v>6</v>
      </c>
      <c r="AI73" s="46"/>
      <c r="AJ73" s="38"/>
      <c r="AK73" s="39"/>
      <c r="AL73" s="39"/>
      <c r="AM73" s="39"/>
      <c r="AN73" s="51" t="s">
        <v>6</v>
      </c>
      <c r="AO73" s="46"/>
      <c r="AP73" s="39"/>
      <c r="AQ73" s="39"/>
    </row>
    <row r="74" spans="1:43" x14ac:dyDescent="0.25">
      <c r="A74" s="39"/>
      <c r="B74" s="64">
        <v>10</v>
      </c>
      <c r="C74" s="64">
        <v>187.586206896552</v>
      </c>
      <c r="D74" s="63">
        <v>41.531992420147802</v>
      </c>
      <c r="E74" s="56">
        <f>E73</f>
        <v>37.462188493007972</v>
      </c>
      <c r="G74">
        <f t="shared" ref="G74:G93" si="8">POWER(E74-D74,2)</f>
        <v>16.563304005362784</v>
      </c>
      <c r="AG74" s="39"/>
      <c r="AH74" s="51" t="s">
        <v>5</v>
      </c>
      <c r="AI74" s="43"/>
      <c r="AJ74" s="21"/>
      <c r="AK74" s="39"/>
      <c r="AL74" s="39"/>
      <c r="AM74" s="38"/>
      <c r="AN74" s="51" t="s">
        <v>5</v>
      </c>
      <c r="AO74" s="43"/>
      <c r="AP74" s="21"/>
      <c r="AQ74" s="39"/>
    </row>
    <row r="75" spans="1:43" ht="16.5" thickBot="1" x14ac:dyDescent="0.3">
      <c r="A75" s="39"/>
      <c r="B75" s="64">
        <v>11.6551724137931</v>
      </c>
      <c r="C75" s="64">
        <v>20</v>
      </c>
      <c r="D75" s="63">
        <v>27.982504900060299</v>
      </c>
      <c r="E75" s="56">
        <f>E74</f>
        <v>37.462188493007972</v>
      </c>
      <c r="G75">
        <f t="shared" si="8"/>
        <v>89.864401022401296</v>
      </c>
      <c r="AG75" s="39"/>
      <c r="AH75" s="52" t="s">
        <v>7</v>
      </c>
      <c r="AI75" s="47"/>
      <c r="AJ75" s="22"/>
      <c r="AK75" s="39"/>
      <c r="AL75" s="39"/>
      <c r="AM75" s="39"/>
      <c r="AN75" s="52" t="s">
        <v>7</v>
      </c>
      <c r="AO75" s="47"/>
      <c r="AP75" s="22"/>
      <c r="AQ75" s="39"/>
    </row>
    <row r="76" spans="1:43" ht="16.5" thickBot="1" x14ac:dyDescent="0.3">
      <c r="A76" s="57"/>
      <c r="B76" s="58">
        <v>12.0689655172414</v>
      </c>
      <c r="C76" s="58">
        <v>100.68965517241401</v>
      </c>
      <c r="D76" s="59">
        <v>34.678727152087397</v>
      </c>
      <c r="E76" s="56">
        <f>E75</f>
        <v>37.462188493007972</v>
      </c>
      <c r="F76" s="57"/>
      <c r="G76">
        <f t="shared" si="8"/>
        <v>7.747657036399362</v>
      </c>
      <c r="H76" s="57"/>
      <c r="I76" s="61"/>
      <c r="J76" s="57"/>
      <c r="AG76" s="38" t="s">
        <v>12</v>
      </c>
      <c r="AH76" s="48"/>
      <c r="AI76" s="39"/>
      <c r="AJ76" s="49" t="s">
        <v>13</v>
      </c>
      <c r="AK76" s="39"/>
      <c r="AL76" s="39"/>
      <c r="AM76" s="38" t="s">
        <v>14</v>
      </c>
      <c r="AN76" s="48"/>
      <c r="AO76" s="39"/>
      <c r="AP76" s="49" t="s">
        <v>15</v>
      </c>
      <c r="AQ76" s="39"/>
    </row>
    <row r="77" spans="1:43" x14ac:dyDescent="0.25">
      <c r="B77" s="32">
        <v>13.7241379310345</v>
      </c>
      <c r="C77" s="32">
        <v>51.034482758620697</v>
      </c>
      <c r="D77" s="63">
        <v>31.913807937129501</v>
      </c>
      <c r="E77" s="56">
        <f>AVERAGE(D77:D93)</f>
        <v>75.437790849211339</v>
      </c>
      <c r="G77">
        <f t="shared" si="8"/>
        <v>1894.3370885311915</v>
      </c>
      <c r="H77">
        <f>AVERAGE(G77:G93)</f>
        <v>412.87607662521935</v>
      </c>
      <c r="AG77" s="53"/>
      <c r="AH77" s="13"/>
      <c r="AI77" s="39"/>
      <c r="AJ77" s="12"/>
      <c r="AK77" s="13"/>
      <c r="AL77" s="39"/>
      <c r="AM77" s="12"/>
      <c r="AN77" s="13"/>
      <c r="AO77" s="44"/>
      <c r="AP77" s="12"/>
      <c r="AQ77" s="13"/>
    </row>
    <row r="78" spans="1:43" x14ac:dyDescent="0.25">
      <c r="B78" s="32">
        <v>14.137931034482801</v>
      </c>
      <c r="C78" s="32">
        <v>20</v>
      </c>
      <c r="D78" s="63">
        <v>28.8163007592387</v>
      </c>
      <c r="E78" s="56">
        <f>E77</f>
        <v>75.437790849211339</v>
      </c>
      <c r="G78">
        <f t="shared" si="8"/>
        <v>2173.563338209417</v>
      </c>
      <c r="AG78" s="54" t="s">
        <v>6</v>
      </c>
      <c r="AH78" s="25"/>
      <c r="AI78" s="39"/>
      <c r="AJ78" s="54" t="s">
        <v>6</v>
      </c>
      <c r="AK78" s="25"/>
      <c r="AL78" s="39"/>
      <c r="AM78" s="54" t="s">
        <v>6</v>
      </c>
      <c r="AN78" s="25"/>
      <c r="AO78" s="39"/>
      <c r="AP78" s="54" t="s">
        <v>6</v>
      </c>
      <c r="AQ78" s="25"/>
    </row>
    <row r="79" spans="1:43" x14ac:dyDescent="0.25">
      <c r="A79" s="39"/>
      <c r="B79" s="32">
        <v>16.620689655172399</v>
      </c>
      <c r="C79" s="32">
        <v>94.482758620689694</v>
      </c>
      <c r="D79" s="63">
        <v>66.601792415136998</v>
      </c>
      <c r="E79" s="56">
        <f t="shared" ref="E79:E93" si="9">E78</f>
        <v>75.437790849211339</v>
      </c>
      <c r="G79">
        <f t="shared" si="8"/>
        <v>78.074868326964207</v>
      </c>
      <c r="AG79" s="54" t="s">
        <v>5</v>
      </c>
      <c r="AH79" s="15"/>
      <c r="AI79" s="39"/>
      <c r="AJ79" s="54" t="s">
        <v>5</v>
      </c>
      <c r="AK79" s="15"/>
      <c r="AL79" s="38"/>
      <c r="AM79" s="54" t="s">
        <v>5</v>
      </c>
      <c r="AN79" s="15"/>
      <c r="AO79" s="39"/>
      <c r="AP79" s="54" t="s">
        <v>5</v>
      </c>
      <c r="AQ79" s="15"/>
    </row>
    <row r="80" spans="1:43" ht="16.5" thickBot="1" x14ac:dyDescent="0.3">
      <c r="A80" s="39"/>
      <c r="B80" s="32">
        <v>16.620689655172399</v>
      </c>
      <c r="C80" s="32">
        <v>44.827586206896598</v>
      </c>
      <c r="D80" s="63">
        <v>57.681694257360498</v>
      </c>
      <c r="E80" s="56">
        <f t="shared" si="9"/>
        <v>75.437790849211339</v>
      </c>
      <c r="G80">
        <f t="shared" si="8"/>
        <v>315.27896617913706</v>
      </c>
      <c r="AG80" s="55" t="s">
        <v>7</v>
      </c>
      <c r="AH80" s="16"/>
      <c r="AI80" s="39"/>
      <c r="AJ80" s="55" t="s">
        <v>7</v>
      </c>
      <c r="AK80" s="16"/>
      <c r="AL80" s="39"/>
      <c r="AM80" s="55" t="s">
        <v>7</v>
      </c>
      <c r="AN80" s="16"/>
      <c r="AO80" s="39"/>
      <c r="AP80" s="55" t="s">
        <v>7</v>
      </c>
      <c r="AQ80" s="16"/>
    </row>
    <row r="81" spans="1:43" x14ac:dyDescent="0.25">
      <c r="A81" s="39"/>
      <c r="B81" s="32">
        <v>16.620689655172399</v>
      </c>
      <c r="C81" s="32">
        <v>175.172413793103</v>
      </c>
      <c r="D81" s="27">
        <v>70.105096042445695</v>
      </c>
      <c r="E81" s="56">
        <f t="shared" si="9"/>
        <v>75.437790849211339</v>
      </c>
      <c r="G81">
        <f t="shared" si="8"/>
        <v>28.437633902105276</v>
      </c>
      <c r="AG81" s="39"/>
      <c r="AH81" s="39"/>
      <c r="AI81" s="39"/>
      <c r="AJ81" s="39"/>
      <c r="AK81" s="39"/>
      <c r="AL81" s="39"/>
      <c r="AM81" s="44"/>
      <c r="AN81" s="39"/>
      <c r="AO81" s="39"/>
      <c r="AP81" s="44"/>
      <c r="AQ81" s="39"/>
    </row>
    <row r="82" spans="1:43" x14ac:dyDescent="0.25">
      <c r="A82" s="45"/>
      <c r="B82" s="32">
        <v>17.034482758620701</v>
      </c>
      <c r="C82" s="32">
        <v>187.586206896552</v>
      </c>
      <c r="D82" s="27">
        <v>78.702806235369493</v>
      </c>
      <c r="E82" s="56">
        <f t="shared" si="9"/>
        <v>75.437790849211339</v>
      </c>
      <c r="G82">
        <f t="shared" si="8"/>
        <v>10.660325471849482</v>
      </c>
      <c r="AO82" s="11"/>
    </row>
    <row r="83" spans="1:43" x14ac:dyDescent="0.25">
      <c r="A83" s="39"/>
      <c r="B83" s="32">
        <v>18.275862068965498</v>
      </c>
      <c r="C83" s="32">
        <v>119.31034482758599</v>
      </c>
      <c r="D83" s="27">
        <v>92.579134855529006</v>
      </c>
      <c r="E83" s="56">
        <f t="shared" si="9"/>
        <v>75.437790849211339</v>
      </c>
      <c r="G83">
        <f t="shared" si="8"/>
        <v>293.82567434292258</v>
      </c>
      <c r="AO83" s="11"/>
    </row>
    <row r="84" spans="1:43" x14ac:dyDescent="0.25">
      <c r="A84" s="39"/>
      <c r="B84" s="32">
        <v>18.275862068965498</v>
      </c>
      <c r="C84" s="32">
        <v>26.2068965517241</v>
      </c>
      <c r="D84" s="27">
        <v>71.504485381431806</v>
      </c>
      <c r="E84" s="56">
        <f t="shared" si="9"/>
        <v>75.437790849211339</v>
      </c>
      <c r="G84">
        <f t="shared" si="8"/>
        <v>15.470891902864372</v>
      </c>
      <c r="AO84" s="11"/>
    </row>
    <row r="85" spans="1:43" x14ac:dyDescent="0.25">
      <c r="A85" s="39"/>
      <c r="B85" s="33">
        <v>18.275862068965498</v>
      </c>
      <c r="C85" s="33">
        <v>100.68965517241401</v>
      </c>
      <c r="D85" s="28">
        <v>74.704699197689095</v>
      </c>
      <c r="E85" s="56">
        <f t="shared" si="9"/>
        <v>75.437790849211339</v>
      </c>
      <c r="G85">
        <f t="shared" si="8"/>
        <v>0.53742336953161141</v>
      </c>
      <c r="AG85" s="39"/>
      <c r="AH85" s="39"/>
      <c r="AI85" s="39"/>
      <c r="AJ85" s="39"/>
      <c r="AK85" s="39"/>
      <c r="AL85" s="39"/>
      <c r="AM85" s="39"/>
      <c r="AN85" s="39"/>
      <c r="AO85" s="39"/>
      <c r="AP85" s="44"/>
      <c r="AQ85" s="39"/>
    </row>
    <row r="86" spans="1:43" x14ac:dyDescent="0.25">
      <c r="A86" s="39"/>
      <c r="B86" s="32">
        <v>18.689655172413801</v>
      </c>
      <c r="C86" s="32">
        <v>144.13793103448299</v>
      </c>
      <c r="D86" s="27">
        <v>96.282996802286902</v>
      </c>
      <c r="E86" s="56">
        <f t="shared" si="9"/>
        <v>75.437790849211339</v>
      </c>
      <c r="G86">
        <f t="shared" si="8"/>
        <v>434.52261122613692</v>
      </c>
      <c r="AG86" s="39"/>
      <c r="AH86" s="39"/>
      <c r="AI86" s="39"/>
      <c r="AJ86" s="39"/>
      <c r="AK86" s="39"/>
      <c r="AL86" s="39"/>
      <c r="AM86" s="39"/>
      <c r="AN86" s="39"/>
      <c r="AO86" s="39"/>
      <c r="AP86" s="44"/>
      <c r="AQ86" s="39"/>
    </row>
    <row r="87" spans="1:43" x14ac:dyDescent="0.25">
      <c r="A87" s="39"/>
      <c r="B87" s="32">
        <v>19.931034482758601</v>
      </c>
      <c r="C87" s="32">
        <v>20</v>
      </c>
      <c r="D87" s="27">
        <v>68.009921647155096</v>
      </c>
      <c r="E87" s="56">
        <f t="shared" si="9"/>
        <v>75.437790849211339</v>
      </c>
      <c r="G87">
        <f t="shared" si="8"/>
        <v>55.173240882855652</v>
      </c>
      <c r="AG87" s="39"/>
      <c r="AH87" s="39"/>
      <c r="AI87" s="39"/>
      <c r="AJ87" s="39"/>
      <c r="AK87" s="39"/>
      <c r="AL87" s="39"/>
      <c r="AM87" s="39"/>
      <c r="AN87" s="39"/>
      <c r="AO87" s="44"/>
      <c r="AP87" s="39"/>
      <c r="AQ87" s="39"/>
    </row>
    <row r="88" spans="1:43" x14ac:dyDescent="0.25">
      <c r="B88" s="32">
        <v>19.931034482758601</v>
      </c>
      <c r="C88" s="32">
        <v>150.344827586207</v>
      </c>
      <c r="D88" s="27">
        <v>87.970466993911501</v>
      </c>
      <c r="E88" s="56">
        <f t="shared" si="9"/>
        <v>75.437790849211339</v>
      </c>
      <c r="G88">
        <f t="shared" si="8"/>
        <v>157.06797134793649</v>
      </c>
      <c r="AG88" s="45"/>
      <c r="AH88" s="45"/>
      <c r="AI88" s="45"/>
      <c r="AJ88" s="45"/>
      <c r="AK88" s="39"/>
      <c r="AL88" s="39"/>
      <c r="AM88" s="39"/>
      <c r="AN88" s="39"/>
      <c r="AO88" s="44"/>
      <c r="AP88" s="39"/>
      <c r="AQ88" s="39"/>
    </row>
    <row r="89" spans="1:43" x14ac:dyDescent="0.25">
      <c r="B89" s="32">
        <v>20.3448275862069</v>
      </c>
      <c r="C89" s="32">
        <v>88.275862068965495</v>
      </c>
      <c r="D89" s="27">
        <v>90.006327108579995</v>
      </c>
      <c r="E89" s="56">
        <f t="shared" si="9"/>
        <v>75.437790849211339</v>
      </c>
      <c r="G89">
        <f t="shared" si="8"/>
        <v>212.24224874053928</v>
      </c>
    </row>
    <row r="90" spans="1:43" x14ac:dyDescent="0.25">
      <c r="B90" s="32">
        <v>20.3448275862069</v>
      </c>
      <c r="C90" s="32">
        <v>94.482758620689694</v>
      </c>
      <c r="D90" s="27">
        <v>89.00070081522</v>
      </c>
      <c r="E90" s="56">
        <f t="shared" si="9"/>
        <v>75.437790849211339</v>
      </c>
      <c r="G90">
        <f t="shared" si="8"/>
        <v>183.95252674605706</v>
      </c>
    </row>
    <row r="91" spans="1:43" x14ac:dyDescent="0.25">
      <c r="B91" s="32">
        <v>20.3448275862069</v>
      </c>
      <c r="C91" s="32">
        <v>187.586206896552</v>
      </c>
      <c r="D91" s="27">
        <v>98.834011543544705</v>
      </c>
      <c r="E91" s="56">
        <f t="shared" si="9"/>
        <v>75.437790849211339</v>
      </c>
      <c r="G91">
        <f t="shared" si="8"/>
        <v>547.3831427779528</v>
      </c>
    </row>
    <row r="92" spans="1:43" x14ac:dyDescent="0.25">
      <c r="B92" s="32">
        <v>21.172413793103399</v>
      </c>
      <c r="C92" s="32">
        <v>82.068965517241395</v>
      </c>
      <c r="D92" s="27">
        <v>79.811029833125502</v>
      </c>
      <c r="E92" s="56">
        <f t="shared" si="9"/>
        <v>75.437790849211339</v>
      </c>
      <c r="G92">
        <f t="shared" si="8"/>
        <v>19.125219210426582</v>
      </c>
    </row>
    <row r="93" spans="1:43" x14ac:dyDescent="0.25">
      <c r="B93" s="32">
        <v>21.586206896551701</v>
      </c>
      <c r="C93" s="32">
        <v>113.10344827586199</v>
      </c>
      <c r="D93" s="27">
        <v>99.917172611438104</v>
      </c>
      <c r="E93" s="56">
        <f t="shared" si="9"/>
        <v>75.437790849211339</v>
      </c>
      <c r="G93">
        <f t="shared" si="8"/>
        <v>599.24013146084042</v>
      </c>
    </row>
    <row r="97" spans="1:10" x14ac:dyDescent="0.25">
      <c r="A97" s="6" t="s">
        <v>35</v>
      </c>
      <c r="B97" s="6" t="s">
        <v>0</v>
      </c>
      <c r="C97" s="6" t="s">
        <v>1</v>
      </c>
      <c r="D97" s="6" t="s">
        <v>2</v>
      </c>
      <c r="E97" s="3" t="s">
        <v>41</v>
      </c>
      <c r="F97" s="3"/>
      <c r="G97" s="3" t="s">
        <v>42</v>
      </c>
      <c r="H97" s="3" t="s">
        <v>43</v>
      </c>
      <c r="I97" s="65"/>
      <c r="J97" s="3"/>
    </row>
    <row r="98" spans="1:10" x14ac:dyDescent="0.25">
      <c r="A98" s="5"/>
      <c r="B98" s="32">
        <v>10</v>
      </c>
      <c r="C98" s="32">
        <v>113.10344827586199</v>
      </c>
      <c r="D98" s="27">
        <v>45.655529499736403</v>
      </c>
      <c r="E98" s="56">
        <f>AVERAGE(D98:D102)</f>
        <v>36.352512381832277</v>
      </c>
      <c r="G98">
        <f>POWER(E98-D98,2)</f>
        <v>86.546127496017192</v>
      </c>
      <c r="H98">
        <f>AVERAGE(G98:G102)</f>
        <v>41.186764070196276</v>
      </c>
      <c r="I98" s="11">
        <f>H98+H103</f>
        <v>354.07177319921738</v>
      </c>
    </row>
    <row r="99" spans="1:10" x14ac:dyDescent="0.25">
      <c r="A99" s="39"/>
      <c r="B99" s="64">
        <v>10</v>
      </c>
      <c r="C99" s="64">
        <v>187.586206896552</v>
      </c>
      <c r="D99" s="63">
        <v>41.531992420147802</v>
      </c>
      <c r="E99" s="56">
        <f>E98</f>
        <v>36.352512381832277</v>
      </c>
      <c r="G99">
        <f t="shared" ref="G99:G118" si="10">POWER(E99-D99,2)</f>
        <v>26.827013467308991</v>
      </c>
    </row>
    <row r="100" spans="1:10" x14ac:dyDescent="0.25">
      <c r="A100" s="39"/>
      <c r="B100" s="64">
        <v>11.6551724137931</v>
      </c>
      <c r="C100" s="64">
        <v>20</v>
      </c>
      <c r="D100" s="63">
        <v>27.982504900060299</v>
      </c>
      <c r="E100" s="56">
        <f t="shared" ref="E100:E102" si="11">E99</f>
        <v>36.352512381832277</v>
      </c>
      <c r="G100">
        <f t="shared" si="10"/>
        <v>70.05702524491889</v>
      </c>
    </row>
    <row r="101" spans="1:10" x14ac:dyDescent="0.25">
      <c r="A101" s="39"/>
      <c r="B101" s="64">
        <v>12.0689655172414</v>
      </c>
      <c r="C101" s="64">
        <v>100.68965517241401</v>
      </c>
      <c r="D101" s="63">
        <v>34.678727152087397</v>
      </c>
      <c r="E101" s="56">
        <f t="shared" si="11"/>
        <v>36.352512381832277</v>
      </c>
      <c r="G101">
        <f t="shared" si="10"/>
        <v>2.8015569953121195</v>
      </c>
    </row>
    <row r="102" spans="1:10" x14ac:dyDescent="0.25">
      <c r="A102" s="57"/>
      <c r="B102" s="58">
        <v>13.7241379310345</v>
      </c>
      <c r="C102" s="58">
        <v>51.034482758620697</v>
      </c>
      <c r="D102" s="59">
        <v>31.913807937129501</v>
      </c>
      <c r="E102" s="56">
        <f t="shared" si="11"/>
        <v>36.352512381832277</v>
      </c>
      <c r="F102" s="57"/>
      <c r="G102">
        <f t="shared" si="10"/>
        <v>19.702097147424173</v>
      </c>
      <c r="H102" s="57"/>
      <c r="I102" s="61"/>
      <c r="J102" s="57"/>
    </row>
    <row r="103" spans="1:10" x14ac:dyDescent="0.25">
      <c r="B103" s="32">
        <v>14.137931034482801</v>
      </c>
      <c r="C103" s="32">
        <v>20</v>
      </c>
      <c r="D103" s="63">
        <v>28.8163007592387</v>
      </c>
      <c r="E103" s="56">
        <f>AVERAGE(D103:D118)</f>
        <v>78.158039781216445</v>
      </c>
      <c r="G103">
        <f t="shared" si="10"/>
        <v>2434.6072097129613</v>
      </c>
      <c r="H103">
        <f>AVERAGE(G103:G118)</f>
        <v>312.88500912902111</v>
      </c>
    </row>
    <row r="104" spans="1:10" x14ac:dyDescent="0.25">
      <c r="A104" s="39"/>
      <c r="B104" s="32">
        <v>16.620689655172399</v>
      </c>
      <c r="C104" s="32">
        <v>94.482758620689694</v>
      </c>
      <c r="D104" s="63">
        <v>66.601792415136998</v>
      </c>
      <c r="E104" s="56">
        <f>E103</f>
        <v>78.158039781216445</v>
      </c>
      <c r="G104">
        <f t="shared" si="10"/>
        <v>133.54685318601815</v>
      </c>
    </row>
    <row r="105" spans="1:10" x14ac:dyDescent="0.25">
      <c r="A105" s="39"/>
      <c r="B105" s="32">
        <v>16.620689655172399</v>
      </c>
      <c r="C105" s="32">
        <v>44.827586206896598</v>
      </c>
      <c r="D105" s="63">
        <v>57.681694257360498</v>
      </c>
      <c r="E105" s="56">
        <f t="shared" ref="E105:E118" si="12">E104</f>
        <v>78.158039781216445</v>
      </c>
      <c r="G105">
        <f t="shared" si="10"/>
        <v>419.28072601233549</v>
      </c>
    </row>
    <row r="106" spans="1:10" x14ac:dyDescent="0.25">
      <c r="A106" s="39"/>
      <c r="B106" s="32">
        <v>16.620689655172399</v>
      </c>
      <c r="C106" s="32">
        <v>175.172413793103</v>
      </c>
      <c r="D106" s="27">
        <v>70.105096042445695</v>
      </c>
      <c r="E106" s="56">
        <f t="shared" si="12"/>
        <v>78.158039781216445</v>
      </c>
      <c r="G106">
        <f t="shared" si="10"/>
        <v>64.849902859807031</v>
      </c>
    </row>
    <row r="107" spans="1:10" x14ac:dyDescent="0.25">
      <c r="A107" s="45"/>
      <c r="B107" s="32">
        <v>17.034482758620701</v>
      </c>
      <c r="C107" s="32">
        <v>187.586206896552</v>
      </c>
      <c r="D107" s="27">
        <v>78.702806235369493</v>
      </c>
      <c r="E107" s="56">
        <f t="shared" si="12"/>
        <v>78.158039781216445</v>
      </c>
      <c r="G107">
        <f t="shared" si="10"/>
        <v>0.29677048957048557</v>
      </c>
    </row>
    <row r="108" spans="1:10" x14ac:dyDescent="0.25">
      <c r="A108" s="39"/>
      <c r="B108" s="32">
        <v>18.275862068965498</v>
      </c>
      <c r="C108" s="32">
        <v>119.31034482758599</v>
      </c>
      <c r="D108" s="27">
        <v>92.579134855529006</v>
      </c>
      <c r="E108" s="56">
        <f t="shared" si="12"/>
        <v>78.158039781216445</v>
      </c>
      <c r="G108">
        <f t="shared" si="10"/>
        <v>207.96798314236202</v>
      </c>
    </row>
    <row r="109" spans="1:10" x14ac:dyDescent="0.25">
      <c r="A109" s="39"/>
      <c r="B109" s="32">
        <v>18.275862068965498</v>
      </c>
      <c r="C109" s="32">
        <v>26.2068965517241</v>
      </c>
      <c r="D109" s="27">
        <v>71.504485381431806</v>
      </c>
      <c r="E109" s="56">
        <f t="shared" si="12"/>
        <v>78.158039781216445</v>
      </c>
      <c r="G109">
        <f t="shared" si="10"/>
        <v>44.269786150893523</v>
      </c>
    </row>
    <row r="110" spans="1:10" x14ac:dyDescent="0.25">
      <c r="A110" s="39"/>
      <c r="B110" s="33">
        <v>18.275862068965498</v>
      </c>
      <c r="C110" s="33">
        <v>100.68965517241401</v>
      </c>
      <c r="D110" s="28">
        <v>74.704699197689095</v>
      </c>
      <c r="E110" s="56">
        <f t="shared" si="12"/>
        <v>78.158039781216445</v>
      </c>
      <c r="G110">
        <f t="shared" si="10"/>
        <v>11.925561185837017</v>
      </c>
    </row>
    <row r="111" spans="1:10" x14ac:dyDescent="0.25">
      <c r="A111" s="39"/>
      <c r="B111" s="32">
        <v>18.689655172413801</v>
      </c>
      <c r="C111" s="32">
        <v>144.13793103448299</v>
      </c>
      <c r="D111" s="27">
        <v>96.282996802286902</v>
      </c>
      <c r="E111" s="56">
        <f t="shared" si="12"/>
        <v>78.158039781216445</v>
      </c>
      <c r="G111">
        <f t="shared" si="10"/>
        <v>328.51406701565128</v>
      </c>
    </row>
    <row r="112" spans="1:10" x14ac:dyDescent="0.25">
      <c r="A112" s="39"/>
      <c r="B112" s="32">
        <v>19.931034482758601</v>
      </c>
      <c r="C112" s="32">
        <v>20</v>
      </c>
      <c r="D112" s="27">
        <v>68.009921647155096</v>
      </c>
      <c r="E112" s="56">
        <f t="shared" si="12"/>
        <v>78.158039781216445</v>
      </c>
      <c r="G112">
        <f t="shared" si="10"/>
        <v>102.98430166286479</v>
      </c>
    </row>
    <row r="113" spans="1:10" x14ac:dyDescent="0.25">
      <c r="B113" s="32">
        <v>19.931034482758601</v>
      </c>
      <c r="C113" s="32">
        <v>150.344827586207</v>
      </c>
      <c r="D113" s="27">
        <v>87.970466993911501</v>
      </c>
      <c r="E113" s="56">
        <f t="shared" si="12"/>
        <v>78.158039781216445</v>
      </c>
      <c r="G113">
        <f t="shared" si="10"/>
        <v>96.283727804438456</v>
      </c>
    </row>
    <row r="114" spans="1:10" x14ac:dyDescent="0.25">
      <c r="B114" s="32">
        <v>20.3448275862069</v>
      </c>
      <c r="C114" s="32">
        <v>88.275862068965495</v>
      </c>
      <c r="D114" s="27">
        <v>90.006327108579995</v>
      </c>
      <c r="E114" s="56">
        <f t="shared" si="12"/>
        <v>78.158039781216445</v>
      </c>
      <c r="G114">
        <f t="shared" si="10"/>
        <v>140.38191259176369</v>
      </c>
    </row>
    <row r="115" spans="1:10" x14ac:dyDescent="0.25">
      <c r="B115" s="32">
        <v>20.3448275862069</v>
      </c>
      <c r="C115" s="32">
        <v>94.482758620689694</v>
      </c>
      <c r="D115" s="27">
        <v>89.00070081522</v>
      </c>
      <c r="E115" s="56">
        <f t="shared" si="12"/>
        <v>78.158039781216445</v>
      </c>
      <c r="G115">
        <f t="shared" si="10"/>
        <v>117.56329829829905</v>
      </c>
    </row>
    <row r="116" spans="1:10" x14ac:dyDescent="0.25">
      <c r="B116" s="32">
        <v>20.3448275862069</v>
      </c>
      <c r="C116" s="32">
        <v>187.586206896552</v>
      </c>
      <c r="D116" s="27">
        <v>98.834011543544705</v>
      </c>
      <c r="E116" s="56">
        <f t="shared" si="12"/>
        <v>78.158039781216445</v>
      </c>
      <c r="G116">
        <f t="shared" si="10"/>
        <v>427.49580831659557</v>
      </c>
    </row>
    <row r="117" spans="1:10" x14ac:dyDescent="0.25">
      <c r="B117" s="32">
        <v>21.172413793103399</v>
      </c>
      <c r="C117" s="32">
        <v>82.068965517241395</v>
      </c>
      <c r="D117" s="27">
        <v>79.811029833125502</v>
      </c>
      <c r="E117" s="56">
        <f t="shared" si="12"/>
        <v>78.158039781216445</v>
      </c>
      <c r="G117">
        <f t="shared" si="10"/>
        <v>2.7323761117103085</v>
      </c>
    </row>
    <row r="118" spans="1:10" x14ac:dyDescent="0.25">
      <c r="B118" s="32">
        <v>21.586206896551701</v>
      </c>
      <c r="C118" s="32">
        <v>113.10344827586199</v>
      </c>
      <c r="D118" s="27">
        <v>99.917172611438104</v>
      </c>
      <c r="E118" s="56">
        <f t="shared" si="12"/>
        <v>78.158039781216445</v>
      </c>
      <c r="G118">
        <f t="shared" si="10"/>
        <v>473.45986152323007</v>
      </c>
    </row>
    <row r="122" spans="1:10" x14ac:dyDescent="0.25">
      <c r="A122" s="6" t="s">
        <v>44</v>
      </c>
      <c r="B122" s="6" t="s">
        <v>0</v>
      </c>
      <c r="C122" s="6" t="s">
        <v>1</v>
      </c>
      <c r="D122" s="6" t="s">
        <v>2</v>
      </c>
      <c r="E122" s="6" t="s">
        <v>45</v>
      </c>
      <c r="G122" s="6" t="s">
        <v>46</v>
      </c>
      <c r="H122" s="6" t="s">
        <v>47</v>
      </c>
    </row>
    <row r="123" spans="1:10" x14ac:dyDescent="0.25">
      <c r="A123" s="5"/>
      <c r="B123" s="32">
        <v>10</v>
      </c>
      <c r="C123" s="32">
        <v>113.10344827586199</v>
      </c>
      <c r="D123" s="27">
        <v>45.655529499736403</v>
      </c>
      <c r="E123" s="56">
        <f>AVERAGE(D123:D128)</f>
        <v>35.096477111400013</v>
      </c>
      <c r="G123">
        <f>POWER(E123-D123,2)</f>
        <v>111.49358733963243</v>
      </c>
      <c r="H123">
        <f>AVERAGE(G123:G128)</f>
        <v>42.210426394679466</v>
      </c>
      <c r="I123" s="11">
        <f>H123+H129</f>
        <v>202.82681233049144</v>
      </c>
    </row>
    <row r="124" spans="1:10" x14ac:dyDescent="0.25">
      <c r="A124" s="39"/>
      <c r="B124" s="64">
        <v>10</v>
      </c>
      <c r="C124" s="64">
        <v>187.586206896552</v>
      </c>
      <c r="D124" s="63">
        <v>41.531992420147802</v>
      </c>
      <c r="E124" s="56">
        <f>E123</f>
        <v>35.096477111400013</v>
      </c>
      <c r="G124">
        <f t="shared" ref="G124:G143" si="13">POWER(E124-D124,2)</f>
        <v>41.415857289127146</v>
      </c>
    </row>
    <row r="125" spans="1:10" x14ac:dyDescent="0.25">
      <c r="A125" s="39"/>
      <c r="B125" s="64">
        <v>11.6551724137931</v>
      </c>
      <c r="C125" s="64">
        <v>20</v>
      </c>
      <c r="D125" s="63">
        <v>27.982504900060299</v>
      </c>
      <c r="E125" s="56">
        <f t="shared" ref="E125:E128" si="14">E124</f>
        <v>35.096477111400013</v>
      </c>
      <c r="G125">
        <f t="shared" si="13"/>
        <v>50.608600623713663</v>
      </c>
    </row>
    <row r="126" spans="1:10" x14ac:dyDescent="0.25">
      <c r="A126" s="39"/>
      <c r="B126" s="64">
        <v>12.0689655172414</v>
      </c>
      <c r="C126" s="64">
        <v>100.68965517241401</v>
      </c>
      <c r="D126" s="63">
        <v>34.678727152087397</v>
      </c>
      <c r="E126" s="56">
        <f t="shared" si="14"/>
        <v>35.096477111400013</v>
      </c>
      <c r="G126">
        <f t="shared" si="13"/>
        <v>0.17451502850569209</v>
      </c>
    </row>
    <row r="127" spans="1:10" x14ac:dyDescent="0.25">
      <c r="A127" s="39"/>
      <c r="B127" s="64">
        <v>13.7241379310345</v>
      </c>
      <c r="C127" s="64">
        <v>51.034482758620697</v>
      </c>
      <c r="D127" s="63">
        <v>31.913807937129501</v>
      </c>
      <c r="E127" s="56">
        <f t="shared" si="14"/>
        <v>35.096477111400013</v>
      </c>
      <c r="G127">
        <f t="shared" si="13"/>
        <v>10.12938307285174</v>
      </c>
    </row>
    <row r="128" spans="1:10" x14ac:dyDescent="0.25">
      <c r="A128" s="57"/>
      <c r="B128" s="58">
        <v>14.137931034482801</v>
      </c>
      <c r="C128" s="58">
        <v>20</v>
      </c>
      <c r="D128" s="59">
        <v>28.8163007592387</v>
      </c>
      <c r="E128" s="56">
        <f t="shared" si="14"/>
        <v>35.096477111400013</v>
      </c>
      <c r="F128" s="57"/>
      <c r="G128">
        <f t="shared" si="13"/>
        <v>39.44061501424617</v>
      </c>
      <c r="H128" s="57"/>
      <c r="I128" s="61"/>
      <c r="J128" s="57"/>
    </row>
    <row r="129" spans="1:8" x14ac:dyDescent="0.25">
      <c r="A129" s="39"/>
      <c r="B129" s="32">
        <v>16.620689655172399</v>
      </c>
      <c r="C129" s="32">
        <v>94.482758620689694</v>
      </c>
      <c r="D129" s="63">
        <v>66.601792415136998</v>
      </c>
      <c r="E129" s="56">
        <f>AVERAGE(D129:D143)</f>
        <v>81.447489049348277</v>
      </c>
      <c r="G129">
        <f t="shared" si="13"/>
        <v>220.39470855503211</v>
      </c>
      <c r="H129">
        <f>AVERAGE(G129:G143)</f>
        <v>160.61638593581196</v>
      </c>
    </row>
    <row r="130" spans="1:8" x14ac:dyDescent="0.25">
      <c r="A130" s="39"/>
      <c r="B130" s="32">
        <v>16.620689655172399</v>
      </c>
      <c r="C130" s="32">
        <v>44.827586206896598</v>
      </c>
      <c r="D130" s="63">
        <v>57.681694257360498</v>
      </c>
      <c r="E130" s="56">
        <f>E129</f>
        <v>81.447489049348277</v>
      </c>
      <c r="G130">
        <f t="shared" si="13"/>
        <v>564.81300209487347</v>
      </c>
    </row>
    <row r="131" spans="1:8" x14ac:dyDescent="0.25">
      <c r="A131" s="39"/>
      <c r="B131" s="32">
        <v>16.620689655172399</v>
      </c>
      <c r="C131" s="32">
        <v>175.172413793103</v>
      </c>
      <c r="D131" s="27">
        <v>70.105096042445695</v>
      </c>
      <c r="E131" s="56">
        <f t="shared" ref="E131:E143" si="15">E130</f>
        <v>81.447489049348277</v>
      </c>
      <c r="G131">
        <f t="shared" si="13"/>
        <v>128.6498791230326</v>
      </c>
    </row>
    <row r="132" spans="1:8" x14ac:dyDescent="0.25">
      <c r="A132" s="45"/>
      <c r="B132" s="32">
        <v>17.034482758620701</v>
      </c>
      <c r="C132" s="32">
        <v>187.586206896552</v>
      </c>
      <c r="D132" s="27">
        <v>78.702806235369493</v>
      </c>
      <c r="E132" s="56">
        <f t="shared" si="15"/>
        <v>81.447489049348277</v>
      </c>
      <c r="G132">
        <f t="shared" si="13"/>
        <v>7.5332837493504963</v>
      </c>
    </row>
    <row r="133" spans="1:8" x14ac:dyDescent="0.25">
      <c r="A133" s="39"/>
      <c r="B133" s="32">
        <v>18.275862068965498</v>
      </c>
      <c r="C133" s="32">
        <v>119.31034482758599</v>
      </c>
      <c r="D133" s="27">
        <v>92.579134855529006</v>
      </c>
      <c r="E133" s="56">
        <f t="shared" si="15"/>
        <v>81.447489049348277</v>
      </c>
      <c r="G133">
        <f t="shared" si="13"/>
        <v>123.91353835426099</v>
      </c>
    </row>
    <row r="134" spans="1:8" x14ac:dyDescent="0.25">
      <c r="A134" s="39"/>
      <c r="B134" s="32">
        <v>18.275862068965498</v>
      </c>
      <c r="C134" s="32">
        <v>26.2068965517241</v>
      </c>
      <c r="D134" s="27">
        <v>71.504485381431806</v>
      </c>
      <c r="E134" s="56">
        <f t="shared" si="15"/>
        <v>81.447489049348277</v>
      </c>
      <c r="G134">
        <f t="shared" si="13"/>
        <v>98.863321940200407</v>
      </c>
    </row>
    <row r="135" spans="1:8" x14ac:dyDescent="0.25">
      <c r="A135" s="39"/>
      <c r="B135" s="33">
        <v>18.275862068965498</v>
      </c>
      <c r="C135" s="33">
        <v>100.68965517241401</v>
      </c>
      <c r="D135" s="28">
        <v>74.704699197689095</v>
      </c>
      <c r="E135" s="56">
        <f t="shared" si="15"/>
        <v>81.447489049348277</v>
      </c>
      <c r="G135">
        <f t="shared" si="13"/>
        <v>45.465214983638056</v>
      </c>
    </row>
    <row r="136" spans="1:8" x14ac:dyDescent="0.25">
      <c r="A136" s="39"/>
      <c r="B136" s="32">
        <v>18.689655172413801</v>
      </c>
      <c r="C136" s="32">
        <v>144.13793103448299</v>
      </c>
      <c r="D136" s="27">
        <v>96.282996802286902</v>
      </c>
      <c r="E136" s="56">
        <f t="shared" si="15"/>
        <v>81.447489049348277</v>
      </c>
      <c r="G136">
        <f t="shared" si="13"/>
        <v>220.09229028750204</v>
      </c>
    </row>
    <row r="137" spans="1:8" x14ac:dyDescent="0.25">
      <c r="A137" s="39"/>
      <c r="B137" s="32">
        <v>19.931034482758601</v>
      </c>
      <c r="C137" s="32">
        <v>20</v>
      </c>
      <c r="D137" s="27">
        <v>68.009921647155096</v>
      </c>
      <c r="E137" s="56">
        <f t="shared" si="15"/>
        <v>81.447489049348277</v>
      </c>
      <c r="G137">
        <f t="shared" si="13"/>
        <v>180.56821768848479</v>
      </c>
    </row>
    <row r="138" spans="1:8" x14ac:dyDescent="0.25">
      <c r="B138" s="32">
        <v>19.931034482758601</v>
      </c>
      <c r="C138" s="32">
        <v>150.344827586207</v>
      </c>
      <c r="D138" s="27">
        <v>87.970466993911501</v>
      </c>
      <c r="E138" s="56">
        <f t="shared" si="15"/>
        <v>81.447489049348277</v>
      </c>
      <c r="G138">
        <f t="shared" si="13"/>
        <v>42.549241265258253</v>
      </c>
    </row>
    <row r="139" spans="1:8" x14ac:dyDescent="0.25">
      <c r="B139" s="32">
        <v>20.3448275862069</v>
      </c>
      <c r="C139" s="32">
        <v>88.275862068965495</v>
      </c>
      <c r="D139" s="27">
        <v>90.006327108579995</v>
      </c>
      <c r="E139" s="56">
        <f t="shared" si="15"/>
        <v>81.447489049348277</v>
      </c>
      <c r="G139">
        <f t="shared" si="13"/>
        <v>73.253708924153358</v>
      </c>
    </row>
    <row r="140" spans="1:8" x14ac:dyDescent="0.25">
      <c r="B140" s="32">
        <v>20.3448275862069</v>
      </c>
      <c r="C140" s="32">
        <v>94.482758620689694</v>
      </c>
      <c r="D140" s="27">
        <v>89.00070081522</v>
      </c>
      <c r="E140" s="56">
        <f t="shared" si="15"/>
        <v>81.447489049348277</v>
      </c>
      <c r="G140">
        <f t="shared" si="13"/>
        <v>57.051007980103023</v>
      </c>
    </row>
    <row r="141" spans="1:8" x14ac:dyDescent="0.25">
      <c r="B141" s="32">
        <v>20.3448275862069</v>
      </c>
      <c r="C141" s="32">
        <v>187.586206896552</v>
      </c>
      <c r="D141" s="27">
        <v>98.834011543544705</v>
      </c>
      <c r="E141" s="56">
        <f t="shared" si="15"/>
        <v>81.447489049348277</v>
      </c>
      <c r="G141">
        <f t="shared" si="13"/>
        <v>302.29116444119836</v>
      </c>
    </row>
    <row r="142" spans="1:8" x14ac:dyDescent="0.25">
      <c r="B142" s="32">
        <v>21.172413793103399</v>
      </c>
      <c r="C142" s="32">
        <v>82.068965517241395</v>
      </c>
      <c r="D142" s="27">
        <v>79.811029833125502</v>
      </c>
      <c r="E142" s="56">
        <f t="shared" si="15"/>
        <v>81.447489049348277</v>
      </c>
      <c r="G142">
        <f t="shared" si="13"/>
        <v>2.6779987663604596</v>
      </c>
    </row>
    <row r="143" spans="1:8" x14ac:dyDescent="0.25">
      <c r="B143" s="32">
        <v>21.586206896551701</v>
      </c>
      <c r="C143" s="32">
        <v>113.10344827586199</v>
      </c>
      <c r="D143" s="27">
        <v>99.917172611438104</v>
      </c>
      <c r="E143" s="56">
        <f t="shared" si="15"/>
        <v>81.447489049348277</v>
      </c>
      <c r="G143">
        <f t="shared" si="13"/>
        <v>341.12921088373116</v>
      </c>
    </row>
    <row r="146" spans="1:10" x14ac:dyDescent="0.25">
      <c r="A146" t="s">
        <v>48</v>
      </c>
      <c r="B146" s="6" t="s">
        <v>0</v>
      </c>
      <c r="C146" s="6" t="s">
        <v>1</v>
      </c>
      <c r="D146" s="6" t="s">
        <v>2</v>
      </c>
      <c r="E146" s="6" t="s">
        <v>49</v>
      </c>
      <c r="G146" s="6" t="s">
        <v>51</v>
      </c>
      <c r="H146" s="6" t="s">
        <v>50</v>
      </c>
    </row>
    <row r="147" spans="1:10" x14ac:dyDescent="0.25">
      <c r="B147" s="32">
        <v>10</v>
      </c>
      <c r="C147" s="32">
        <v>113.10344827586199</v>
      </c>
      <c r="D147" s="27">
        <v>45.655529499736403</v>
      </c>
      <c r="E147" s="56">
        <f>AVERAGE(D147:D153)</f>
        <v>39.597236440505299</v>
      </c>
      <c r="G147">
        <f>POWER(E147-D147,2)</f>
        <v>36.702914791527775</v>
      </c>
      <c r="H147">
        <f>AVERAGE(G147:G153)</f>
        <v>157.72137271232324</v>
      </c>
      <c r="I147" s="11">
        <f>H147+H154</f>
        <v>312.94341566229787</v>
      </c>
    </row>
    <row r="148" spans="1:10" x14ac:dyDescent="0.25">
      <c r="B148" s="64">
        <v>10</v>
      </c>
      <c r="C148" s="64">
        <v>187.586206896552</v>
      </c>
      <c r="D148" s="63">
        <v>41.531992420147802</v>
      </c>
      <c r="E148" s="56">
        <f>E147</f>
        <v>39.597236440505299</v>
      </c>
      <c r="G148">
        <f t="shared" ref="G148:G167" si="16">POWER(E148-D148,2)</f>
        <v>3.7432807007624218</v>
      </c>
      <c r="I148" s="11" t="s">
        <v>52</v>
      </c>
    </row>
    <row r="149" spans="1:10" x14ac:dyDescent="0.25">
      <c r="B149" s="64">
        <v>11.6551724137931</v>
      </c>
      <c r="C149" s="64">
        <v>20</v>
      </c>
      <c r="D149" s="63">
        <v>27.982504900060299</v>
      </c>
      <c r="E149" s="56">
        <f t="shared" ref="E149:E153" si="17">E148</f>
        <v>39.597236440505299</v>
      </c>
      <c r="G149">
        <f t="shared" si="16"/>
        <v>134.90198875660786</v>
      </c>
    </row>
    <row r="150" spans="1:10" x14ac:dyDescent="0.25">
      <c r="B150" s="64">
        <v>12.0689655172414</v>
      </c>
      <c r="C150" s="64">
        <v>100.68965517241401</v>
      </c>
      <c r="D150" s="63">
        <v>34.678727152087397</v>
      </c>
      <c r="E150" s="56">
        <f t="shared" si="17"/>
        <v>39.597236440505299</v>
      </c>
      <c r="G150">
        <f t="shared" si="16"/>
        <v>24.191733620253171</v>
      </c>
    </row>
    <row r="151" spans="1:10" x14ac:dyDescent="0.25">
      <c r="B151" s="64">
        <v>13.7241379310345</v>
      </c>
      <c r="C151" s="64">
        <v>51.034482758620697</v>
      </c>
      <c r="D151" s="63">
        <v>31.913807937129501</v>
      </c>
      <c r="E151" s="56">
        <f t="shared" si="17"/>
        <v>39.597236440505299</v>
      </c>
      <c r="G151">
        <f t="shared" si="16"/>
        <v>59.03507356648764</v>
      </c>
    </row>
    <row r="152" spans="1:10" x14ac:dyDescent="0.25">
      <c r="A152" s="39"/>
      <c r="B152" s="64">
        <v>14.137931034482801</v>
      </c>
      <c r="C152" s="64">
        <v>20</v>
      </c>
      <c r="D152" s="63">
        <v>28.8163007592387</v>
      </c>
      <c r="E152" s="56">
        <f t="shared" si="17"/>
        <v>39.597236440505299</v>
      </c>
      <c r="G152">
        <f t="shared" si="16"/>
        <v>116.22857416360729</v>
      </c>
    </row>
    <row r="153" spans="1:10" x14ac:dyDescent="0.25">
      <c r="A153" s="57"/>
      <c r="B153" s="58">
        <v>16.620689655172399</v>
      </c>
      <c r="C153" s="58">
        <v>94.482758620689694</v>
      </c>
      <c r="D153" s="59">
        <v>66.601792415136998</v>
      </c>
      <c r="E153" s="56">
        <f t="shared" si="17"/>
        <v>39.597236440505299</v>
      </c>
      <c r="F153" s="57"/>
      <c r="G153">
        <f t="shared" si="16"/>
        <v>729.24604338701658</v>
      </c>
      <c r="H153" s="57"/>
      <c r="I153" s="61"/>
      <c r="J153" s="57"/>
    </row>
    <row r="154" spans="1:10" x14ac:dyDescent="0.25">
      <c r="B154" s="32">
        <v>16.620689655172399</v>
      </c>
      <c r="C154" s="32">
        <v>44.827586206896598</v>
      </c>
      <c r="D154" s="63">
        <v>57.681694257360498</v>
      </c>
      <c r="E154" s="56">
        <f>AVERAGE(D154:D167)</f>
        <v>82.507895951791951</v>
      </c>
      <c r="G154">
        <f t="shared" si="16"/>
        <v>616.34029057259124</v>
      </c>
      <c r="H154">
        <f>AVERAGE(G154:G167)</f>
        <v>155.22204294997462</v>
      </c>
    </row>
    <row r="155" spans="1:10" x14ac:dyDescent="0.25">
      <c r="B155" s="32">
        <v>16.620689655172399</v>
      </c>
      <c r="C155" s="32">
        <v>175.172413793103</v>
      </c>
      <c r="D155" s="27">
        <v>70.105096042445695</v>
      </c>
      <c r="E155" s="56">
        <f>E154</f>
        <v>82.507895951791951</v>
      </c>
      <c r="G155">
        <f t="shared" si="16"/>
        <v>153.82944559127952</v>
      </c>
    </row>
    <row r="156" spans="1:10" x14ac:dyDescent="0.25">
      <c r="B156" s="32">
        <v>17.034482758620701</v>
      </c>
      <c r="C156" s="32">
        <v>187.586206896552</v>
      </c>
      <c r="D156" s="27">
        <v>78.702806235369493</v>
      </c>
      <c r="E156" s="56">
        <f t="shared" ref="E156:E167" si="18">E155</f>
        <v>82.507895951791951</v>
      </c>
      <c r="G156">
        <f t="shared" si="16"/>
        <v>14.478707750023942</v>
      </c>
    </row>
    <row r="157" spans="1:10" x14ac:dyDescent="0.25">
      <c r="B157" s="32">
        <v>18.275862068965498</v>
      </c>
      <c r="C157" s="32">
        <v>119.31034482758599</v>
      </c>
      <c r="D157" s="27">
        <v>92.579134855529006</v>
      </c>
      <c r="E157" s="56">
        <f t="shared" si="18"/>
        <v>82.507895951791951</v>
      </c>
      <c r="G157">
        <f t="shared" si="16"/>
        <v>101.42985305614674</v>
      </c>
    </row>
    <row r="158" spans="1:10" x14ac:dyDescent="0.25">
      <c r="B158" s="32">
        <v>18.275862068965498</v>
      </c>
      <c r="C158" s="32">
        <v>26.2068965517241</v>
      </c>
      <c r="D158" s="27">
        <v>71.504485381431806</v>
      </c>
      <c r="E158" s="56">
        <f t="shared" si="18"/>
        <v>82.507895951791951</v>
      </c>
      <c r="G158">
        <f t="shared" si="16"/>
        <v>121.07504417991338</v>
      </c>
    </row>
    <row r="159" spans="1:10" x14ac:dyDescent="0.25">
      <c r="B159" s="33">
        <v>18.275862068965498</v>
      </c>
      <c r="C159" s="33">
        <v>100.68965517241401</v>
      </c>
      <c r="D159" s="28">
        <v>74.704699197689095</v>
      </c>
      <c r="E159" s="56">
        <f t="shared" si="18"/>
        <v>82.507895951791951</v>
      </c>
      <c r="G159">
        <f t="shared" si="16"/>
        <v>60.889879583241353</v>
      </c>
    </row>
    <row r="160" spans="1:10" x14ac:dyDescent="0.25">
      <c r="B160" s="32">
        <v>18.689655172413801</v>
      </c>
      <c r="C160" s="32">
        <v>144.13793103448299</v>
      </c>
      <c r="D160" s="27">
        <v>96.282996802286902</v>
      </c>
      <c r="E160" s="56">
        <f t="shared" si="18"/>
        <v>82.507895951791951</v>
      </c>
      <c r="G160">
        <f t="shared" si="16"/>
        <v>189.75340344130672</v>
      </c>
    </row>
    <row r="161" spans="2:7" x14ac:dyDescent="0.25">
      <c r="B161" s="32">
        <v>19.931034482758601</v>
      </c>
      <c r="C161" s="32">
        <v>20</v>
      </c>
      <c r="D161" s="27">
        <v>68.009921647155096</v>
      </c>
      <c r="E161" s="56">
        <f t="shared" si="18"/>
        <v>82.507895951791951</v>
      </c>
      <c r="G161">
        <f t="shared" si="16"/>
        <v>210.1912589379105</v>
      </c>
    </row>
    <row r="162" spans="2:7" x14ac:dyDescent="0.25">
      <c r="B162" s="32">
        <v>19.931034482758601</v>
      </c>
      <c r="C162" s="32">
        <v>150.344827586207</v>
      </c>
      <c r="D162" s="27">
        <v>87.970466993911501</v>
      </c>
      <c r="E162" s="56">
        <f t="shared" si="18"/>
        <v>82.507895951791951</v>
      </c>
      <c r="G162">
        <f t="shared" si="16"/>
        <v>29.839682390203059</v>
      </c>
    </row>
    <row r="163" spans="2:7" x14ac:dyDescent="0.25">
      <c r="B163" s="32">
        <v>20.3448275862069</v>
      </c>
      <c r="C163" s="32">
        <v>88.275862068965495</v>
      </c>
      <c r="D163" s="27">
        <v>90.006327108579995</v>
      </c>
      <c r="E163" s="56">
        <f t="shared" si="18"/>
        <v>82.507895951791951</v>
      </c>
      <c r="G163">
        <f t="shared" si="16"/>
        <v>56.226469813089686</v>
      </c>
    </row>
    <row r="164" spans="2:7" x14ac:dyDescent="0.25">
      <c r="B164" s="32">
        <v>20.3448275862069</v>
      </c>
      <c r="C164" s="32">
        <v>94.482758620689694</v>
      </c>
      <c r="D164" s="27">
        <v>89.00070081522</v>
      </c>
      <c r="E164" s="56">
        <f t="shared" si="18"/>
        <v>82.507895951791951</v>
      </c>
      <c r="G164">
        <f t="shared" si="16"/>
        <v>42.156514994554918</v>
      </c>
    </row>
    <row r="165" spans="2:7" x14ac:dyDescent="0.25">
      <c r="B165" s="32">
        <v>20.3448275862069</v>
      </c>
      <c r="C165" s="32">
        <v>187.586206896552</v>
      </c>
      <c r="D165" s="27">
        <v>98.834011543544705</v>
      </c>
      <c r="E165" s="56">
        <f t="shared" si="18"/>
        <v>82.507895951791951</v>
      </c>
      <c r="G165">
        <f t="shared" si="16"/>
        <v>266.54205031527238</v>
      </c>
    </row>
    <row r="166" spans="2:7" x14ac:dyDescent="0.25">
      <c r="B166" s="32">
        <v>21.172413793103399</v>
      </c>
      <c r="C166" s="32">
        <v>82.068965517241395</v>
      </c>
      <c r="D166" s="27">
        <v>79.811029833125502</v>
      </c>
      <c r="E166" s="56">
        <f t="shared" si="18"/>
        <v>82.507895951791951</v>
      </c>
      <c r="G166">
        <f t="shared" si="16"/>
        <v>7.2730868620110378</v>
      </c>
    </row>
    <row r="167" spans="2:7" x14ac:dyDescent="0.25">
      <c r="B167" s="32">
        <v>21.586206896551701</v>
      </c>
      <c r="C167" s="32">
        <v>113.10344827586199</v>
      </c>
      <c r="D167" s="27">
        <v>99.917172611438104</v>
      </c>
      <c r="E167" s="56">
        <f t="shared" si="18"/>
        <v>82.507895951791951</v>
      </c>
      <c r="G167">
        <f t="shared" si="16"/>
        <v>303.08291381210029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zoomScaleNormal="100" workbookViewId="0">
      <pane ySplit="1" topLeftCell="A5" activePane="bottomLeft" state="frozen"/>
      <selection pane="bottomLeft" activeCell="A36" sqref="A34:A36"/>
    </sheetView>
  </sheetViews>
  <sheetFormatPr defaultColWidth="11" defaultRowHeight="15.75" x14ac:dyDescent="0.25"/>
  <cols>
    <col min="3" max="3" width="12" style="32" customWidth="1"/>
    <col min="4" max="4" width="14.375" style="32" customWidth="1"/>
    <col min="5" max="5" width="13.125" style="27" customWidth="1"/>
  </cols>
  <sheetData>
    <row r="1" spans="1:6" s="3" customFormat="1" x14ac:dyDescent="0.25">
      <c r="A1" s="98" t="s">
        <v>8</v>
      </c>
      <c r="C1" s="31" t="s">
        <v>0</v>
      </c>
      <c r="D1" s="31" t="s">
        <v>1</v>
      </c>
      <c r="E1" s="26" t="s">
        <v>2</v>
      </c>
      <c r="F1" s="3" t="s">
        <v>22</v>
      </c>
    </row>
    <row r="2" spans="1:6" x14ac:dyDescent="0.25">
      <c r="A2" s="98"/>
      <c r="B2">
        <v>0</v>
      </c>
      <c r="C2" s="32">
        <v>21.586206896551701</v>
      </c>
      <c r="D2" s="32">
        <v>113.10344827586199</v>
      </c>
      <c r="E2" s="27">
        <v>99.917172611438104</v>
      </c>
    </row>
    <row r="3" spans="1:6" x14ac:dyDescent="0.25">
      <c r="A3" s="98"/>
      <c r="B3">
        <f>B2+1</f>
        <v>1</v>
      </c>
      <c r="C3" s="32">
        <v>18.275862068965498</v>
      </c>
      <c r="D3" s="32">
        <v>119.31034482758599</v>
      </c>
      <c r="E3" s="27">
        <v>92.579134855529006</v>
      </c>
    </row>
    <row r="4" spans="1:6" x14ac:dyDescent="0.25">
      <c r="A4" s="98"/>
      <c r="B4">
        <f t="shared" ref="B4:B31" si="0">B3+1</f>
        <v>2</v>
      </c>
      <c r="C4" s="32">
        <v>12.0689655172414</v>
      </c>
      <c r="D4" s="32">
        <v>100.68965517241401</v>
      </c>
      <c r="E4" s="27">
        <v>34.678727152087397</v>
      </c>
    </row>
    <row r="5" spans="1:6" x14ac:dyDescent="0.25">
      <c r="A5" s="98"/>
      <c r="B5">
        <f t="shared" si="0"/>
        <v>3</v>
      </c>
      <c r="C5" s="32">
        <v>17.034482758620701</v>
      </c>
      <c r="D5" s="32">
        <v>187.586206896552</v>
      </c>
      <c r="E5" s="27">
        <v>78.702806235369493</v>
      </c>
    </row>
    <row r="6" spans="1:6" x14ac:dyDescent="0.25">
      <c r="A6" s="98"/>
      <c r="B6">
        <f t="shared" si="0"/>
        <v>4</v>
      </c>
      <c r="C6" s="32">
        <v>19.931034482758601</v>
      </c>
      <c r="D6" s="32">
        <v>20</v>
      </c>
      <c r="E6" s="27">
        <v>68.009921647155096</v>
      </c>
    </row>
    <row r="7" spans="1:6" x14ac:dyDescent="0.25">
      <c r="A7" s="98"/>
      <c r="B7">
        <f t="shared" si="0"/>
        <v>5</v>
      </c>
      <c r="C7" s="32">
        <v>18.275862068965498</v>
      </c>
      <c r="D7" s="32">
        <v>26.2068965517241</v>
      </c>
      <c r="E7" s="27">
        <v>71.504485381431806</v>
      </c>
    </row>
    <row r="8" spans="1:6" x14ac:dyDescent="0.25">
      <c r="A8" s="98"/>
      <c r="B8">
        <f t="shared" si="0"/>
        <v>6</v>
      </c>
      <c r="C8" s="32">
        <v>19.931034482758601</v>
      </c>
      <c r="D8" s="32">
        <v>150.344827586207</v>
      </c>
      <c r="E8" s="27">
        <v>87.970466993911501</v>
      </c>
    </row>
    <row r="9" spans="1:6" x14ac:dyDescent="0.25">
      <c r="A9" s="98"/>
      <c r="B9">
        <f t="shared" si="0"/>
        <v>7</v>
      </c>
      <c r="C9" s="32">
        <v>21.172413793103399</v>
      </c>
      <c r="D9" s="32">
        <v>82.068965517241395</v>
      </c>
      <c r="E9" s="27">
        <v>79.811029833125502</v>
      </c>
    </row>
    <row r="10" spans="1:6" x14ac:dyDescent="0.25">
      <c r="A10" s="98"/>
      <c r="B10">
        <f t="shared" si="0"/>
        <v>8</v>
      </c>
      <c r="C10" s="32">
        <v>20.3448275862069</v>
      </c>
      <c r="D10" s="32">
        <v>88.275862068965495</v>
      </c>
      <c r="E10" s="27">
        <v>90.006327108579995</v>
      </c>
    </row>
    <row r="11" spans="1:6" x14ac:dyDescent="0.25">
      <c r="A11" s="98"/>
      <c r="B11">
        <f t="shared" si="0"/>
        <v>9</v>
      </c>
      <c r="C11" s="32">
        <v>10</v>
      </c>
      <c r="D11" s="32">
        <v>113.10344827586199</v>
      </c>
      <c r="E11" s="27">
        <v>45.655529499736403</v>
      </c>
    </row>
    <row r="12" spans="1:6" x14ac:dyDescent="0.25">
      <c r="A12" s="98"/>
      <c r="B12">
        <f t="shared" si="0"/>
        <v>10</v>
      </c>
      <c r="C12" s="32">
        <v>13.7241379310345</v>
      </c>
      <c r="D12" s="32">
        <v>51.034482758620697</v>
      </c>
      <c r="E12" s="27">
        <v>31.913807937129501</v>
      </c>
    </row>
    <row r="13" spans="1:6" x14ac:dyDescent="0.25">
      <c r="A13" s="98"/>
      <c r="B13">
        <f t="shared" si="0"/>
        <v>11</v>
      </c>
      <c r="C13" s="32">
        <v>18.689655172413801</v>
      </c>
      <c r="D13" s="32">
        <v>144.13793103448299</v>
      </c>
      <c r="E13" s="27">
        <v>96.282996802286902</v>
      </c>
    </row>
    <row r="14" spans="1:6" x14ac:dyDescent="0.25">
      <c r="A14" s="98"/>
      <c r="B14">
        <f t="shared" si="0"/>
        <v>12</v>
      </c>
      <c r="C14" s="32">
        <v>11.6551724137931</v>
      </c>
      <c r="D14" s="32">
        <v>20</v>
      </c>
      <c r="E14" s="27">
        <v>27.982504900060299</v>
      </c>
    </row>
    <row r="15" spans="1:6" x14ac:dyDescent="0.25">
      <c r="A15" s="98"/>
      <c r="B15">
        <f t="shared" si="0"/>
        <v>13</v>
      </c>
      <c r="C15" s="32">
        <v>16.620689655172399</v>
      </c>
      <c r="D15" s="32">
        <v>94.482758620689694</v>
      </c>
      <c r="E15" s="27">
        <v>66.601792415136998</v>
      </c>
    </row>
    <row r="16" spans="1:6" x14ac:dyDescent="0.25">
      <c r="A16" s="98"/>
      <c r="B16">
        <f t="shared" si="0"/>
        <v>14</v>
      </c>
      <c r="C16" s="32">
        <v>10</v>
      </c>
      <c r="D16" s="32">
        <v>187.586206896552</v>
      </c>
      <c r="E16" s="27">
        <v>41.531992420147802</v>
      </c>
    </row>
    <row r="17" spans="1:5" x14ac:dyDescent="0.25">
      <c r="A17" s="98"/>
      <c r="B17">
        <f t="shared" si="0"/>
        <v>15</v>
      </c>
      <c r="C17" s="32">
        <v>20.3448275862069</v>
      </c>
      <c r="D17" s="32">
        <v>94.482758620689694</v>
      </c>
      <c r="E17" s="27">
        <v>89.00070081522</v>
      </c>
    </row>
    <row r="18" spans="1:5" x14ac:dyDescent="0.25">
      <c r="A18" s="98"/>
      <c r="B18">
        <f t="shared" si="0"/>
        <v>16</v>
      </c>
      <c r="C18" s="32">
        <v>14.137931034482801</v>
      </c>
      <c r="D18" s="32">
        <v>20</v>
      </c>
      <c r="E18" s="27">
        <v>28.8163007592387</v>
      </c>
    </row>
    <row r="19" spans="1:5" x14ac:dyDescent="0.25">
      <c r="A19" s="98"/>
      <c r="B19">
        <f t="shared" si="0"/>
        <v>17</v>
      </c>
      <c r="C19" s="32">
        <v>16.620689655172399</v>
      </c>
      <c r="D19" s="32">
        <v>44.827586206896598</v>
      </c>
      <c r="E19" s="27">
        <v>57.681694257360498</v>
      </c>
    </row>
    <row r="20" spans="1:5" x14ac:dyDescent="0.25">
      <c r="A20" s="98"/>
      <c r="B20">
        <f t="shared" si="0"/>
        <v>18</v>
      </c>
      <c r="C20" s="32">
        <v>16.620689655172399</v>
      </c>
      <c r="D20" s="32">
        <v>175.172413793103</v>
      </c>
      <c r="E20" s="27">
        <v>70.105096042445695</v>
      </c>
    </row>
    <row r="21" spans="1:5" x14ac:dyDescent="0.25">
      <c r="A21" s="98"/>
      <c r="B21">
        <f t="shared" si="0"/>
        <v>19</v>
      </c>
      <c r="C21" s="32">
        <v>20.3448275862069</v>
      </c>
      <c r="D21" s="32">
        <v>187.586206896552</v>
      </c>
      <c r="E21" s="27">
        <v>98.834011543544705</v>
      </c>
    </row>
    <row r="22" spans="1:5" x14ac:dyDescent="0.25">
      <c r="A22" s="98"/>
      <c r="B22" s="5">
        <f t="shared" si="0"/>
        <v>20</v>
      </c>
      <c r="C22" s="33">
        <v>18.275862068965498</v>
      </c>
      <c r="D22" s="33">
        <v>100.68965517241401</v>
      </c>
      <c r="E22" s="28">
        <v>74.704699197689095</v>
      </c>
    </row>
    <row r="23" spans="1:5" s="4" customFormat="1" x14ac:dyDescent="0.25">
      <c r="A23" s="97" t="s">
        <v>9</v>
      </c>
      <c r="B23" s="4">
        <f t="shared" si="0"/>
        <v>21</v>
      </c>
      <c r="C23" s="34">
        <v>14.551724137931</v>
      </c>
      <c r="D23" s="34">
        <v>137.931034482759</v>
      </c>
      <c r="E23" s="29">
        <v>53.532105628303398</v>
      </c>
    </row>
    <row r="24" spans="1:5" s="4" customFormat="1" x14ac:dyDescent="0.25">
      <c r="A24" s="97"/>
      <c r="B24" s="4">
        <f t="shared" si="0"/>
        <v>22</v>
      </c>
      <c r="C24" s="34">
        <v>17.448275862069</v>
      </c>
      <c r="D24" s="34">
        <v>94.482758620689694</v>
      </c>
      <c r="E24" s="29">
        <v>72.078923665519099</v>
      </c>
    </row>
    <row r="25" spans="1:5" s="4" customFormat="1" x14ac:dyDescent="0.25">
      <c r="A25" s="97"/>
      <c r="B25" s="4">
        <f t="shared" si="0"/>
        <v>23</v>
      </c>
      <c r="C25" s="34">
        <v>10.413793103448301</v>
      </c>
      <c r="D25" s="34">
        <v>32.413793103448299</v>
      </c>
      <c r="E25" s="29">
        <v>18.570665032768499</v>
      </c>
    </row>
    <row r="26" spans="1:5" s="4" customFormat="1" x14ac:dyDescent="0.25">
      <c r="A26" s="97"/>
      <c r="B26" s="4">
        <f t="shared" si="0"/>
        <v>24</v>
      </c>
      <c r="C26" s="34">
        <v>21.586206896551701</v>
      </c>
      <c r="D26" s="34">
        <v>20</v>
      </c>
      <c r="E26" s="29">
        <v>78.805784285238602</v>
      </c>
    </row>
    <row r="27" spans="1:5" s="4" customFormat="1" x14ac:dyDescent="0.25">
      <c r="A27" s="97"/>
      <c r="B27" s="4">
        <f t="shared" si="0"/>
        <v>25</v>
      </c>
      <c r="C27" s="34">
        <v>11.241379310344801</v>
      </c>
      <c r="D27" s="34">
        <v>44.827586206896598</v>
      </c>
      <c r="E27" s="29">
        <v>21.388561306174001</v>
      </c>
    </row>
    <row r="28" spans="1:5" s="4" customFormat="1" x14ac:dyDescent="0.25">
      <c r="A28" s="97"/>
      <c r="B28" s="4">
        <f t="shared" si="0"/>
        <v>26</v>
      </c>
      <c r="C28" s="34">
        <v>19.931034482758601</v>
      </c>
      <c r="D28" s="34">
        <v>168.96551724137899</v>
      </c>
      <c r="E28" s="29">
        <v>90.814035118040906</v>
      </c>
    </row>
    <row r="29" spans="1:5" s="4" customFormat="1" x14ac:dyDescent="0.25">
      <c r="A29" s="97"/>
      <c r="B29" s="4">
        <f t="shared" si="0"/>
        <v>27</v>
      </c>
      <c r="C29" s="34">
        <v>11.6551724137931</v>
      </c>
      <c r="D29" s="34">
        <v>57.241379310344797</v>
      </c>
      <c r="E29" s="29">
        <v>22.636162620895501</v>
      </c>
    </row>
    <row r="30" spans="1:5" s="4" customFormat="1" x14ac:dyDescent="0.25">
      <c r="A30" s="97"/>
      <c r="B30" s="4">
        <f t="shared" si="0"/>
        <v>28</v>
      </c>
      <c r="C30" s="34">
        <v>12.0689655172414</v>
      </c>
      <c r="D30" s="34">
        <v>32.413793103448299</v>
      </c>
      <c r="E30" s="29">
        <v>17.613593041445</v>
      </c>
    </row>
    <row r="31" spans="1:5" s="4" customFormat="1" x14ac:dyDescent="0.25">
      <c r="A31" s="97"/>
      <c r="B31" s="23">
        <f t="shared" si="0"/>
        <v>29</v>
      </c>
      <c r="C31" s="35">
        <v>17.034482758620701</v>
      </c>
      <c r="D31" s="35">
        <v>106.89655172413801</v>
      </c>
      <c r="E31" s="30">
        <v>74.6109601985289</v>
      </c>
    </row>
    <row r="34" spans="1:1" x14ac:dyDescent="0.25">
      <c r="A34" s="3" t="s">
        <v>23</v>
      </c>
    </row>
    <row r="35" spans="1:1" x14ac:dyDescent="0.25">
      <c r="A35" s="3" t="s">
        <v>24</v>
      </c>
    </row>
  </sheetData>
  <autoFilter ref="C1:E31" xr:uid="{00000000-0009-0000-0000-000000000000}"/>
  <mergeCells count="2">
    <mergeCell ref="A1:A22"/>
    <mergeCell ref="A23:A3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30" zoomScaleNormal="130" workbookViewId="0">
      <selection activeCell="A5" sqref="A4:A5"/>
    </sheetView>
  </sheetViews>
  <sheetFormatPr defaultColWidth="11" defaultRowHeight="15.75" x14ac:dyDescent="0.25"/>
  <cols>
    <col min="1" max="1" width="57.875" customWidth="1"/>
  </cols>
  <sheetData>
    <row r="1" spans="1:1" ht="90" x14ac:dyDescent="0.25">
      <c r="A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Train</vt:lpstr>
      <vt:lpstr>Income2_dataset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Kalinin</dc:creator>
  <cp:lastModifiedBy>Patrick Wong</cp:lastModifiedBy>
  <dcterms:created xsi:type="dcterms:W3CDTF">2018-12-31T03:58:03Z</dcterms:created>
  <dcterms:modified xsi:type="dcterms:W3CDTF">2019-02-23T11:17:11Z</dcterms:modified>
</cp:coreProperties>
</file>